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kalendář ČSP" sheetId="1" r:id="rId1"/>
    <sheet name="kalendář i ostat_závody" sheetId="2" r:id="rId2"/>
    <sheet name="pořadatelé" sheetId="3" r:id="rId3"/>
    <sheet name="rozpis pro členy" sheetId="4" r:id="rId4"/>
  </sheets>
  <definedNames/>
  <calcPr fullCalcOnLoad="1"/>
</workbook>
</file>

<file path=xl/sharedStrings.xml><?xml version="1.0" encoding="utf-8"?>
<sst xmlns="http://schemas.openxmlformats.org/spreadsheetml/2006/main" count="613" uniqueCount="270">
  <si>
    <t>datum</t>
  </si>
  <si>
    <t>den</t>
  </si>
  <si>
    <t>Ne</t>
  </si>
  <si>
    <t>So</t>
  </si>
  <si>
    <t>Českolipské Kozly (časovka do vrchu)</t>
  </si>
  <si>
    <t>Tour de Malá Skála (hromadný závod)</t>
  </si>
  <si>
    <t>Mem. J. Vele - Žel. Brod (časovka do vrchu)</t>
  </si>
  <si>
    <t>DAAK tour Skalice (hromadný závod)</t>
  </si>
  <si>
    <t>Tour de Zeleňák (hromadný závod)</t>
  </si>
  <si>
    <t>Josef Semerád</t>
  </si>
  <si>
    <t>tel.: 731 605 184</t>
  </si>
  <si>
    <t>závod</t>
  </si>
  <si>
    <t>Seznam pořadatelů závodů</t>
  </si>
  <si>
    <t>pořadatel</t>
  </si>
  <si>
    <t>telefon</t>
  </si>
  <si>
    <t>email</t>
  </si>
  <si>
    <t>webové stránky</t>
  </si>
  <si>
    <t>Radek Beneš</t>
  </si>
  <si>
    <t>KC Kooperativa Liberec, JUDr. Oldřich Horák</t>
  </si>
  <si>
    <t>Sportovní klub MS AUTO, Josef Semerád</t>
  </si>
  <si>
    <t>SAC Bělá pod Bezdězem, Václav Vild</t>
  </si>
  <si>
    <t>SKP Styl Litoměřice, pan Vladimír Liška</t>
  </si>
  <si>
    <t>KC Vratislavice, Otto Dvorský</t>
  </si>
  <si>
    <t>KC Vratislavice</t>
  </si>
  <si>
    <t>SČE Děčín, Ivo Jeřábek</t>
  </si>
  <si>
    <t>DAAK Skalice, Karel Dvořák</t>
  </si>
  <si>
    <t>Kola Brabec Rumburk, Pavel Brabec</t>
  </si>
  <si>
    <t>SKP Česká Lípa, Miroslav Roháček</t>
  </si>
  <si>
    <t>SKP Česká Lípa, Josef Vlasák</t>
  </si>
  <si>
    <t>vlasak@doksy.com</t>
  </si>
  <si>
    <t>Bohemie Nový Bor, Jiří Rejholec</t>
  </si>
  <si>
    <t>Selle Roland</t>
  </si>
  <si>
    <t xml:space="preserve"> </t>
  </si>
  <si>
    <t>24.9.</t>
  </si>
  <si>
    <t>ČSC - svazové závody</t>
  </si>
  <si>
    <t>Extraliga masters</t>
  </si>
  <si>
    <t>Českolipský pohár</t>
  </si>
  <si>
    <t xml:space="preserve">ostatní  </t>
  </si>
  <si>
    <t>SAL</t>
  </si>
  <si>
    <t>Časovka Hodkovice</t>
  </si>
  <si>
    <t>1.5.</t>
  </si>
  <si>
    <t>Českolipské Kozly</t>
  </si>
  <si>
    <t>Tour de Malá Skála</t>
  </si>
  <si>
    <t>MČR časovka Sokolov</t>
  </si>
  <si>
    <t>MČR dvojice Sokolov</t>
  </si>
  <si>
    <t>5.7.</t>
  </si>
  <si>
    <t>Giro de Zavadilka</t>
  </si>
  <si>
    <t>6.7.</t>
  </si>
  <si>
    <t>Slovenské Pyreneje</t>
  </si>
  <si>
    <t>DAAK tour Skalice</t>
  </si>
  <si>
    <t>Tour de Zeleňák</t>
  </si>
  <si>
    <t>Do vrchu Ještěd</t>
  </si>
  <si>
    <t>30.4.</t>
  </si>
  <si>
    <t>21.5.</t>
  </si>
  <si>
    <t>22.5.</t>
  </si>
  <si>
    <t>28.5.</t>
  </si>
  <si>
    <t>4.6.</t>
  </si>
  <si>
    <t>11.6.</t>
  </si>
  <si>
    <t>12.6.</t>
  </si>
  <si>
    <t>18.6.</t>
  </si>
  <si>
    <t>25.6.</t>
  </si>
  <si>
    <t>St</t>
  </si>
  <si>
    <t>9.7.</t>
  </si>
  <si>
    <t>16.7.</t>
  </si>
  <si>
    <t>17.7.</t>
  </si>
  <si>
    <t>23.7.</t>
  </si>
  <si>
    <t>24.7.</t>
  </si>
  <si>
    <t>30.7.</t>
  </si>
  <si>
    <t>28.8.</t>
  </si>
  <si>
    <t>10.9.</t>
  </si>
  <si>
    <t>17.9.</t>
  </si>
  <si>
    <t>18.9.</t>
  </si>
  <si>
    <t>Jan Novota</t>
  </si>
  <si>
    <t>cyklotrener@seznam.cz</t>
  </si>
  <si>
    <t>Sezemice - časovka</t>
  </si>
  <si>
    <t>Sezemice - hromadný</t>
  </si>
  <si>
    <t>7.5.</t>
  </si>
  <si>
    <t>Běleč - časovka</t>
  </si>
  <si>
    <t>Běleč - hromadný</t>
  </si>
  <si>
    <t>Polanka</t>
  </si>
  <si>
    <t>Memoriál J. Vavrouška</t>
  </si>
  <si>
    <t>Hodonice - časovka</t>
  </si>
  <si>
    <t>Hodonice - hromadný</t>
  </si>
  <si>
    <t>Monínec</t>
  </si>
  <si>
    <t>Oleg Huja</t>
  </si>
  <si>
    <t>Petr Prokeš</t>
  </si>
  <si>
    <r>
      <rPr>
        <b/>
        <i/>
        <sz val="9"/>
        <color indexed="8"/>
        <rFont val="Calibri"/>
        <family val="2"/>
      </rPr>
      <t>Giro de Zavadilka</t>
    </r>
    <r>
      <rPr>
        <i/>
        <sz val="9"/>
        <color indexed="8"/>
        <rFont val="Calibri"/>
        <family val="2"/>
      </rPr>
      <t xml:space="preserve"> - časovka trojic</t>
    </r>
  </si>
  <si>
    <t>Babylon (Česká Lípa)</t>
  </si>
  <si>
    <t>startují žáci a dorost?</t>
  </si>
  <si>
    <t>startují děti?</t>
  </si>
  <si>
    <t xml:space="preserve"> - podbarveny jsou závody započítávané do Českolipského silničního poháru</t>
  </si>
  <si>
    <t>ANO</t>
  </si>
  <si>
    <t>NE</t>
  </si>
  <si>
    <r>
      <rPr>
        <b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s licencí  </t>
    </r>
  </si>
  <si>
    <t>Tour de Zeleňák (Rumburk)</t>
  </si>
  <si>
    <r>
      <rPr>
        <b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>,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ale na Slovensko s licencí</t>
    </r>
  </si>
  <si>
    <t>do 10 let:</t>
  </si>
  <si>
    <t>děti</t>
  </si>
  <si>
    <t>11 - 12 let:</t>
  </si>
  <si>
    <t>13 - 14 let:</t>
  </si>
  <si>
    <t>15 - 16 let:</t>
  </si>
  <si>
    <t>17 - 18 let:</t>
  </si>
  <si>
    <t>junioři, juniorky</t>
  </si>
  <si>
    <t>kadeti, kadetky</t>
  </si>
  <si>
    <t>mladší žáci, mladší žákyně</t>
  </si>
  <si>
    <t>starší žáci, starší žákyně</t>
  </si>
  <si>
    <t>Věkové rozvrstvení kategorií</t>
  </si>
  <si>
    <t>1.4.</t>
  </si>
  <si>
    <t>8.4.</t>
  </si>
  <si>
    <t>15.4.</t>
  </si>
  <si>
    <t>22.4.</t>
  </si>
  <si>
    <t>29.4.</t>
  </si>
  <si>
    <t>6.5.</t>
  </si>
  <si>
    <t>13.5.</t>
  </si>
  <si>
    <t>20.5.</t>
  </si>
  <si>
    <t>27.5.</t>
  </si>
  <si>
    <t>3.6.</t>
  </si>
  <si>
    <t>10.6.</t>
  </si>
  <si>
    <t>17.6.</t>
  </si>
  <si>
    <t>24.6.</t>
  </si>
  <si>
    <t>1.7.</t>
  </si>
  <si>
    <t>Čt</t>
  </si>
  <si>
    <t>8.7.</t>
  </si>
  <si>
    <t>15.7.</t>
  </si>
  <si>
    <t>22.7.</t>
  </si>
  <si>
    <t>29.7.</t>
  </si>
  <si>
    <t>5.8.</t>
  </si>
  <si>
    <t>12.8.</t>
  </si>
  <si>
    <t>19.8.</t>
  </si>
  <si>
    <t>26.8.</t>
  </si>
  <si>
    <t>2.9.</t>
  </si>
  <si>
    <t>9.9.</t>
  </si>
  <si>
    <t>16.9.</t>
  </si>
  <si>
    <t>23.9.</t>
  </si>
  <si>
    <t>30.9.</t>
  </si>
  <si>
    <t>Znojmo- maraton</t>
  </si>
  <si>
    <t>Mcely - silnice</t>
  </si>
  <si>
    <t>Rašovka - dv ojzávod</t>
  </si>
  <si>
    <t>MČR Monaco - hromadný</t>
  </si>
  <si>
    <t>hromadný - Svijany</t>
  </si>
  <si>
    <t>ČP Židovice - mládež</t>
  </si>
  <si>
    <t>Slov.Pyreneje</t>
  </si>
  <si>
    <t>Pavel Hobrlant, KSM Hrádek nad Nisou</t>
  </si>
  <si>
    <t>Pavel.Hobrlant@KSMCastings.com</t>
  </si>
  <si>
    <t>Okolo Vlčí hory</t>
  </si>
  <si>
    <t>Okolo Vlčí hory (hromadný závod)</t>
  </si>
  <si>
    <t>Po</t>
  </si>
  <si>
    <t>Okolo 80 dubů</t>
  </si>
  <si>
    <t>Okolo 80 dubů (hromadný závod)</t>
  </si>
  <si>
    <t>LAWI tour</t>
  </si>
  <si>
    <t>Babylon</t>
  </si>
  <si>
    <t>Maraton Česká Lípa (hromadný závod)</t>
  </si>
  <si>
    <t>Babylon - Česká Lípa (hromadný závod)</t>
  </si>
  <si>
    <t>Pavé tour</t>
  </si>
  <si>
    <t>Út</t>
  </si>
  <si>
    <t>Braňany - časovka</t>
  </si>
  <si>
    <t>Komáří Vížka</t>
  </si>
  <si>
    <t>Litvínov - Lesná</t>
  </si>
  <si>
    <t>Mníšek, Klíny</t>
  </si>
  <si>
    <t>Mem. Zd. Bambáska</t>
  </si>
  <si>
    <t>Mem. Vl. Urbana</t>
  </si>
  <si>
    <t>Svinčice</t>
  </si>
  <si>
    <t>Podbezdězský závod (časovka jednotlivců)</t>
  </si>
  <si>
    <t>Časovka Česká Lípa (časovka jedn.)</t>
  </si>
  <si>
    <t>Časovka Česká Lípa</t>
  </si>
  <si>
    <t>Českolipský silniční pohár 2018</t>
  </si>
  <si>
    <t>1.9.</t>
  </si>
  <si>
    <t>25.8.</t>
  </si>
  <si>
    <t>28.4.</t>
  </si>
  <si>
    <t>26.5.</t>
  </si>
  <si>
    <t>28.7.</t>
  </si>
  <si>
    <t>Petlerské okruhy (hromadný závod)</t>
  </si>
  <si>
    <t>Časovka do vrchu Pahorek</t>
  </si>
  <si>
    <t>Časovka družstev Česká Lípa (3- 4 členné týmy)</t>
  </si>
  <si>
    <t>12.5.</t>
  </si>
  <si>
    <t>?.9.</t>
  </si>
  <si>
    <t>V České Lípě 8.2.2018</t>
  </si>
  <si>
    <t>31.3.</t>
  </si>
  <si>
    <t>7.4.</t>
  </si>
  <si>
    <t>14.4.</t>
  </si>
  <si>
    <t>21.4.</t>
  </si>
  <si>
    <t>5.5.</t>
  </si>
  <si>
    <t>19.5.</t>
  </si>
  <si>
    <t>2.6.</t>
  </si>
  <si>
    <t>9.6.</t>
  </si>
  <si>
    <t>16.6.</t>
  </si>
  <si>
    <t>23.6.</t>
  </si>
  <si>
    <t>30.6.</t>
  </si>
  <si>
    <t>Pá</t>
  </si>
  <si>
    <t>7.7.</t>
  </si>
  <si>
    <t>3.7.</t>
  </si>
  <si>
    <t>14.7.</t>
  </si>
  <si>
    <t>21.7.</t>
  </si>
  <si>
    <t>4.8.</t>
  </si>
  <si>
    <t>11.8.</t>
  </si>
  <si>
    <t>18.8.</t>
  </si>
  <si>
    <t>8.9.</t>
  </si>
  <si>
    <t>15.9.</t>
  </si>
  <si>
    <t>22.9.</t>
  </si>
  <si>
    <t>29.9.</t>
  </si>
  <si>
    <t>Banské okruhy</t>
  </si>
  <si>
    <t>Časovka družstev Č. Lípa</t>
  </si>
  <si>
    <t>Petlerské okruhy</t>
  </si>
  <si>
    <t>Pahorek - časov. do vrchu</t>
  </si>
  <si>
    <t>Podbezdězský závod ?</t>
  </si>
  <si>
    <t>KP časovka Kladruby ?</t>
  </si>
  <si>
    <t>KP hromadný závod Hlinsko?</t>
  </si>
  <si>
    <t>MČR mládež - dvojice, týmy</t>
  </si>
  <si>
    <t>MČR mládež čas. jednotl.</t>
  </si>
  <si>
    <t>MČR mládež hrom. závod</t>
  </si>
  <si>
    <t>Mládež - kritérium Jablonec n.N.</t>
  </si>
  <si>
    <t>ČP Hodkovice - mládež</t>
  </si>
  <si>
    <t>Mládež - kritérium Terezín</t>
  </si>
  <si>
    <t>Giro de Zavdilka</t>
  </si>
  <si>
    <t>Šindelová -hr. závod</t>
  </si>
  <si>
    <t>Časovka Raná-Břvany?</t>
  </si>
  <si>
    <t>Načetín?</t>
  </si>
  <si>
    <t>20.7.</t>
  </si>
  <si>
    <t>Erzgebirgs tour (etapák)</t>
  </si>
  <si>
    <t>Peklo severu MTB- Sebnitz</t>
  </si>
  <si>
    <t>Peklo severu MTB - Č. Kam.</t>
  </si>
  <si>
    <t>Peklo severu MTB - Fofr cup</t>
  </si>
  <si>
    <t>Peklo severu MTB - Polevsko</t>
  </si>
  <si>
    <t>Peklo severu MTB- Varnsdorf</t>
  </si>
  <si>
    <t>Peklo severu MTB- Pod Jehlou</t>
  </si>
  <si>
    <t xml:space="preserve">Bělská vteřina </t>
  </si>
  <si>
    <t>Návrh kalendáře na rok 2018</t>
  </si>
  <si>
    <t>Poznámka č.1: MČR mládeže 3. až 7.7. se uskuteční v Jeseníku</t>
  </si>
  <si>
    <t>Poznámka č.2: Erzgebirgs tour je pětietapový závod, konající se převážně na německé straně Krušných hor. Zvažuji o zařazení do našeho seriálu.</t>
  </si>
  <si>
    <r>
      <rPr>
        <b/>
        <i/>
        <sz val="8"/>
        <color indexed="8"/>
        <rFont val="Calibri"/>
        <family val="2"/>
      </rPr>
      <t>Extraliga Hodkovice</t>
    </r>
    <r>
      <rPr>
        <i/>
        <sz val="8"/>
        <color indexed="8"/>
        <rFont val="Calibri"/>
        <family val="2"/>
      </rPr>
      <t xml:space="preserve">  (časovka)?</t>
    </r>
  </si>
  <si>
    <r>
      <rPr>
        <b/>
        <i/>
        <sz val="8"/>
        <color indexed="8"/>
        <rFont val="Calibri"/>
        <family val="2"/>
      </rPr>
      <t>Krajské přebory</t>
    </r>
    <r>
      <rPr>
        <i/>
        <sz val="8"/>
        <color indexed="8"/>
        <rFont val="Calibri"/>
        <family val="2"/>
      </rPr>
      <t xml:space="preserve">  (časovka)</t>
    </r>
  </si>
  <si>
    <r>
      <rPr>
        <b/>
        <i/>
        <sz val="8"/>
        <color indexed="8"/>
        <rFont val="Calibri"/>
        <family val="2"/>
      </rPr>
      <t>Krajské přebory</t>
    </r>
    <r>
      <rPr>
        <i/>
        <sz val="8"/>
        <color indexed="8"/>
        <rFont val="Calibri"/>
        <family val="2"/>
      </rPr>
      <t xml:space="preserve"> - hromadný závod</t>
    </r>
  </si>
  <si>
    <r>
      <t xml:space="preserve">Bělská vteřina - </t>
    </r>
    <r>
      <rPr>
        <i/>
        <sz val="9"/>
        <color indexed="8"/>
        <rFont val="Calibri"/>
        <family val="2"/>
      </rPr>
      <t>časovka jednotlivců</t>
    </r>
  </si>
  <si>
    <r>
      <t xml:space="preserve">ANO </t>
    </r>
    <r>
      <rPr>
        <sz val="8"/>
        <color indexed="8"/>
        <rFont val="Calibri"/>
        <family val="2"/>
      </rPr>
      <t>od 15.let</t>
    </r>
  </si>
  <si>
    <t>Časovka družstev Česká Lípa</t>
  </si>
  <si>
    <t>Maraton 2018 Česká Lípa</t>
  </si>
  <si>
    <t>Maraton 2018</t>
  </si>
  <si>
    <r>
      <t xml:space="preserve">Vědomice -  </t>
    </r>
    <r>
      <rPr>
        <i/>
        <sz val="8"/>
        <color indexed="8"/>
        <rFont val="Calibri"/>
        <family val="2"/>
      </rPr>
      <t>hromadný závod</t>
    </r>
  </si>
  <si>
    <r>
      <t xml:space="preserve">Mem. Zd. Bambáska - Vědomice -  </t>
    </r>
    <r>
      <rPr>
        <i/>
        <sz val="8"/>
        <color indexed="8"/>
        <rFont val="Calibri"/>
        <family val="2"/>
      </rPr>
      <t>časovka jednotlivců</t>
    </r>
  </si>
  <si>
    <r>
      <rPr>
        <b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</t>
    </r>
  </si>
  <si>
    <r>
      <rPr>
        <b/>
        <i/>
        <sz val="9"/>
        <color indexed="8"/>
        <rFont val="Calibri"/>
        <family val="2"/>
      </rPr>
      <t>MČR mládeže</t>
    </r>
    <r>
      <rPr>
        <i/>
        <sz val="9"/>
        <color indexed="8"/>
        <rFont val="Calibri"/>
        <family val="2"/>
      </rPr>
      <t xml:space="preserve"> - čas. dvojic a družstev Jeseník</t>
    </r>
  </si>
  <si>
    <r>
      <rPr>
        <b/>
        <i/>
        <sz val="9"/>
        <color indexed="8"/>
        <rFont val="Calibri"/>
        <family val="2"/>
      </rPr>
      <t>MČR mládeže</t>
    </r>
    <r>
      <rPr>
        <i/>
        <sz val="9"/>
        <color indexed="8"/>
        <rFont val="Calibri"/>
        <family val="2"/>
      </rPr>
      <t xml:space="preserve"> - čas. jednotlivců Jeseník</t>
    </r>
  </si>
  <si>
    <r>
      <rPr>
        <b/>
        <i/>
        <sz val="9"/>
        <color indexed="8"/>
        <rFont val="Calibri"/>
        <family val="2"/>
      </rPr>
      <t>MČR mládeže</t>
    </r>
    <r>
      <rPr>
        <i/>
        <sz val="9"/>
        <color indexed="8"/>
        <rFont val="Calibri"/>
        <family val="2"/>
      </rPr>
      <t xml:space="preserve"> - hromadný závod Jeseník</t>
    </r>
  </si>
  <si>
    <t>Erzgebirgs tour  - Německo - 1.,2. etapa</t>
  </si>
  <si>
    <t>Erzgebirgs tour  - Německo - 3.,4. etapa</t>
  </si>
  <si>
    <t>Erzgebirgs tour  - Německo - 5. etapa</t>
  </si>
  <si>
    <t>?</t>
  </si>
  <si>
    <r>
      <rPr>
        <b/>
        <i/>
        <sz val="8"/>
        <color indexed="8"/>
        <rFont val="Calibri"/>
        <family val="2"/>
      </rPr>
      <t>MČR masters časovka</t>
    </r>
    <r>
      <rPr>
        <i/>
        <sz val="8"/>
        <color indexed="8"/>
        <rFont val="Calibri"/>
        <family val="2"/>
      </rPr>
      <t xml:space="preserve"> Sokolov ?</t>
    </r>
  </si>
  <si>
    <r>
      <rPr>
        <b/>
        <i/>
        <sz val="8"/>
        <color indexed="8"/>
        <rFont val="Calibri"/>
        <family val="2"/>
      </rPr>
      <t>MČR masters dvojice</t>
    </r>
    <r>
      <rPr>
        <i/>
        <sz val="8"/>
        <color indexed="8"/>
        <rFont val="Calibri"/>
        <family val="2"/>
      </rPr>
      <t xml:space="preserve"> Sokolov ?</t>
    </r>
  </si>
  <si>
    <t>Petlerské okruhy - hromadný závod Klášterec n. O.</t>
  </si>
  <si>
    <t>Kritérium Jablonec nad Nisou</t>
  </si>
  <si>
    <t>Časovka jednotlivců Česká Lípa</t>
  </si>
  <si>
    <r>
      <t xml:space="preserve">Časovka do vrchu - Pahorek </t>
    </r>
    <r>
      <rPr>
        <sz val="10"/>
        <color indexed="8"/>
        <rFont val="Calibri"/>
        <family val="2"/>
      </rPr>
      <t>(Horní Libchava)</t>
    </r>
  </si>
  <si>
    <t>Podbezdězský závod?</t>
  </si>
  <si>
    <t>Kritérium Terezín</t>
  </si>
  <si>
    <r>
      <rPr>
        <b/>
        <sz val="11"/>
        <rFont val="Calibri"/>
        <family val="2"/>
      </rPr>
      <t>Licence: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průkaz Českého svazu cyklistiky pro rok 2018 </t>
    </r>
  </si>
  <si>
    <r>
      <rPr>
        <b/>
        <i/>
        <sz val="9"/>
        <rFont val="Calibri"/>
        <family val="2"/>
      </rPr>
      <t>ČP Hodkovice nad Mohelkou</t>
    </r>
    <r>
      <rPr>
        <i/>
        <sz val="9"/>
        <rFont val="Calibri"/>
        <family val="2"/>
      </rPr>
      <t xml:space="preserve"> - hrom. závod</t>
    </r>
  </si>
  <si>
    <r>
      <rPr>
        <b/>
        <i/>
        <sz val="9"/>
        <color indexed="8"/>
        <rFont val="Calibri"/>
        <family val="2"/>
      </rPr>
      <t>ČP mládeže Židovice</t>
    </r>
    <r>
      <rPr>
        <i/>
        <sz val="9"/>
        <color indexed="8"/>
        <rFont val="Calibri"/>
        <family val="2"/>
      </rPr>
      <t xml:space="preserve"> - hromadný závod</t>
    </r>
  </si>
  <si>
    <r>
      <t xml:space="preserve">Slovenské Pyreneje - </t>
    </r>
    <r>
      <rPr>
        <i/>
        <sz val="10"/>
        <color indexed="8"/>
        <rFont val="Calibri"/>
        <family val="2"/>
      </rPr>
      <t>hromadný závod</t>
    </r>
  </si>
  <si>
    <t>Přehled akcí, kterých se v roce 2018 zúčastníme</t>
  </si>
  <si>
    <t>Kritérium Chvaletice</t>
  </si>
  <si>
    <t>Podzimní vrchař</t>
  </si>
  <si>
    <t>Kritérium Chýně</t>
  </si>
  <si>
    <t>Chbanské okruhy (hromadný závod)</t>
  </si>
  <si>
    <t>Chbanské okruhy</t>
  </si>
  <si>
    <t>Chbanské okruhy kolem Nechranické přehrady</t>
  </si>
  <si>
    <t xml:space="preserve">Mem. V. Vele - Ž. Brod </t>
  </si>
  <si>
    <t>Mem. J. Vele - Žel. Brod</t>
  </si>
  <si>
    <t>Slovenské Pyreneje - hromadný závod</t>
  </si>
  <si>
    <t>V České Lípě 5.4.2018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</si>
</sst>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2"/>
      <name val="Calibri"/>
      <family val="2"/>
    </font>
    <font>
      <b/>
      <i/>
      <strike/>
      <sz val="8"/>
      <color indexed="8"/>
      <name val="Calibri"/>
      <family val="2"/>
    </font>
    <font>
      <i/>
      <strike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9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FF"/>
      <name val="Calibri"/>
      <family val="2"/>
    </font>
    <font>
      <b/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trike/>
      <sz val="8"/>
      <color theme="1"/>
      <name val="Calibri"/>
      <family val="2"/>
    </font>
    <font>
      <i/>
      <strike/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7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3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wrapText="1"/>
    </xf>
    <xf numFmtId="0" fontId="68" fillId="0" borderId="10" xfId="36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69" fillId="33" borderId="0" xfId="0" applyFont="1" applyFill="1" applyAlignment="1">
      <alignment/>
    </xf>
    <xf numFmtId="0" fontId="70" fillId="0" borderId="10" xfId="0" applyFont="1" applyBorder="1" applyAlignment="1">
      <alignment/>
    </xf>
    <xf numFmtId="0" fontId="70" fillId="2" borderId="11" xfId="0" applyFont="1" applyFill="1" applyBorder="1" applyAlignment="1">
      <alignment/>
    </xf>
    <xf numFmtId="0" fontId="0" fillId="0" borderId="14" xfId="0" applyBorder="1" applyAlignment="1">
      <alignment/>
    </xf>
    <xf numFmtId="0" fontId="70" fillId="2" borderId="15" xfId="0" applyFont="1" applyFill="1" applyBorder="1" applyAlignment="1">
      <alignment/>
    </xf>
    <xf numFmtId="0" fontId="71" fillId="0" borderId="10" xfId="0" applyFont="1" applyBorder="1" applyAlignment="1">
      <alignment/>
    </xf>
    <xf numFmtId="0" fontId="0" fillId="0" borderId="16" xfId="0" applyBorder="1" applyAlignment="1">
      <alignment/>
    </xf>
    <xf numFmtId="0" fontId="50" fillId="0" borderId="16" xfId="0" applyFont="1" applyBorder="1" applyAlignment="1">
      <alignment/>
    </xf>
    <xf numFmtId="0" fontId="50" fillId="0" borderId="16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0" fillId="2" borderId="18" xfId="0" applyFont="1" applyFill="1" applyBorder="1" applyAlignment="1">
      <alignment/>
    </xf>
    <xf numFmtId="0" fontId="7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68" fillId="0" borderId="10" xfId="36" applyNumberFormat="1" applyFont="1" applyFill="1" applyBorder="1" applyAlignment="1">
      <alignment wrapText="1"/>
    </xf>
    <xf numFmtId="0" fontId="72" fillId="0" borderId="10" xfId="0" applyNumberFormat="1" applyFont="1" applyFill="1" applyBorder="1" applyAlignment="1">
      <alignment wrapText="1"/>
    </xf>
    <xf numFmtId="3" fontId="7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72" fillId="0" borderId="10" xfId="0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1" fillId="0" borderId="14" xfId="0" applyFont="1" applyBorder="1" applyAlignment="1">
      <alignment/>
    </xf>
    <xf numFmtId="0" fontId="61" fillId="0" borderId="16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33" borderId="24" xfId="0" applyFill="1" applyBorder="1" applyAlignment="1">
      <alignment/>
    </xf>
    <xf numFmtId="0" fontId="77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16" xfId="0" applyFont="1" applyBorder="1" applyAlignment="1">
      <alignment/>
    </xf>
    <xf numFmtId="0" fontId="0" fillId="0" borderId="2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7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79" fillId="2" borderId="15" xfId="0" applyFont="1" applyFill="1" applyBorder="1" applyAlignment="1">
      <alignment/>
    </xf>
    <xf numFmtId="0" fontId="79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80" fillId="2" borderId="15" xfId="0" applyFont="1" applyFill="1" applyBorder="1" applyAlignment="1">
      <alignment/>
    </xf>
    <xf numFmtId="0" fontId="72" fillId="0" borderId="0" xfId="0" applyFont="1" applyAlignment="1">
      <alignment vertical="center"/>
    </xf>
    <xf numFmtId="0" fontId="51" fillId="0" borderId="10" xfId="36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Fill="1" applyBorder="1" applyAlignment="1">
      <alignment/>
    </xf>
    <xf numFmtId="0" fontId="50" fillId="33" borderId="16" xfId="0" applyFont="1" applyFill="1" applyBorder="1" applyAlignment="1">
      <alignment/>
    </xf>
    <xf numFmtId="0" fontId="0" fillId="0" borderId="25" xfId="0" applyFill="1" applyBorder="1" applyAlignment="1">
      <alignment/>
    </xf>
    <xf numFmtId="0" fontId="50" fillId="33" borderId="25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11" fillId="0" borderId="0" xfId="0" applyFont="1" applyAlignment="1">
      <alignment/>
    </xf>
    <xf numFmtId="0" fontId="8" fillId="33" borderId="1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0" fillId="33" borderId="30" xfId="0" applyFont="1" applyFill="1" applyBorder="1" applyAlignment="1">
      <alignment/>
    </xf>
    <xf numFmtId="0" fontId="50" fillId="0" borderId="30" xfId="0" applyFont="1" applyBorder="1" applyAlignment="1">
      <alignment/>
    </xf>
    <xf numFmtId="0" fontId="78" fillId="0" borderId="10" xfId="0" applyFont="1" applyFill="1" applyBorder="1" applyAlignment="1">
      <alignment/>
    </xf>
    <xf numFmtId="0" fontId="78" fillId="2" borderId="10" xfId="0" applyFont="1" applyFill="1" applyBorder="1" applyAlignment="1">
      <alignment/>
    </xf>
    <xf numFmtId="0" fontId="78" fillId="2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8" fillId="0" borderId="16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19" xfId="0" applyFont="1" applyBorder="1" applyAlignment="1">
      <alignment/>
    </xf>
    <xf numFmtId="0" fontId="81" fillId="2" borderId="11" xfId="0" applyFont="1" applyFill="1" applyBorder="1" applyAlignment="1">
      <alignment/>
    </xf>
    <xf numFmtId="0" fontId="82" fillId="2" borderId="11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4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20" fillId="0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71" fillId="0" borderId="31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79" fillId="2" borderId="11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lasak@doksy.com" TargetMode="External" /><Relationship Id="rId2" Type="http://schemas.openxmlformats.org/officeDocument/2006/relationships/hyperlink" Target="mailto:cyklotrener@seznam.cz" TargetMode="External" /><Relationship Id="rId3" Type="http://schemas.openxmlformats.org/officeDocument/2006/relationships/hyperlink" Target="mailto:Pavel.Hobrlant@KSMCastings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.57421875" style="0" customWidth="1"/>
    <col min="3" max="3" width="42.28125" style="0" customWidth="1"/>
  </cols>
  <sheetData>
    <row r="1" ht="28.5">
      <c r="A1" s="2" t="s">
        <v>165</v>
      </c>
    </row>
    <row r="3" spans="1:3" s="1" customFormat="1" ht="15.75">
      <c r="A3" s="1" t="s">
        <v>0</v>
      </c>
      <c r="B3" s="1" t="s">
        <v>1</v>
      </c>
      <c r="C3" s="5" t="s">
        <v>11</v>
      </c>
    </row>
    <row r="4" spans="1:3" ht="15">
      <c r="A4" s="88" t="s">
        <v>168</v>
      </c>
      <c r="B4" s="89" t="s">
        <v>3</v>
      </c>
      <c r="C4" s="91" t="s">
        <v>145</v>
      </c>
    </row>
    <row r="5" spans="1:3" ht="15">
      <c r="A5" s="88" t="s">
        <v>174</v>
      </c>
      <c r="B5" s="89" t="s">
        <v>3</v>
      </c>
      <c r="C5" s="91" t="s">
        <v>263</v>
      </c>
    </row>
    <row r="6" spans="1:3" ht="15">
      <c r="A6" s="88" t="s">
        <v>114</v>
      </c>
      <c r="B6" s="89" t="s">
        <v>2</v>
      </c>
      <c r="C6" s="91" t="s">
        <v>4</v>
      </c>
    </row>
    <row r="7" spans="1:3" ht="15">
      <c r="A7" s="88" t="s">
        <v>169</v>
      </c>
      <c r="B7" s="89" t="s">
        <v>3</v>
      </c>
      <c r="C7" s="91" t="s">
        <v>148</v>
      </c>
    </row>
    <row r="8" spans="1:3" ht="15">
      <c r="A8" s="88" t="s">
        <v>117</v>
      </c>
      <c r="B8" s="89" t="s">
        <v>2</v>
      </c>
      <c r="C8" s="91" t="s">
        <v>173</v>
      </c>
    </row>
    <row r="9" spans="1:3" ht="15">
      <c r="A9" s="88" t="s">
        <v>118</v>
      </c>
      <c r="B9" s="89" t="s">
        <v>2</v>
      </c>
      <c r="C9" s="91" t="s">
        <v>151</v>
      </c>
    </row>
    <row r="10" spans="1:3" ht="15">
      <c r="A10" s="88" t="s">
        <v>119</v>
      </c>
      <c r="B10" s="89" t="s">
        <v>2</v>
      </c>
      <c r="C10" s="91" t="s">
        <v>5</v>
      </c>
    </row>
    <row r="11" spans="1:3" ht="15">
      <c r="A11" s="88" t="s">
        <v>170</v>
      </c>
      <c r="B11" s="89" t="s">
        <v>3</v>
      </c>
      <c r="C11" s="91" t="s">
        <v>171</v>
      </c>
    </row>
    <row r="12" spans="1:3" ht="15">
      <c r="A12" s="88" t="s">
        <v>167</v>
      </c>
      <c r="B12" s="89" t="s">
        <v>3</v>
      </c>
      <c r="C12" s="90" t="s">
        <v>7</v>
      </c>
    </row>
    <row r="13" spans="1:3" ht="15">
      <c r="A13" s="88" t="s">
        <v>129</v>
      </c>
      <c r="B13" s="89" t="s">
        <v>2</v>
      </c>
      <c r="C13" s="90" t="s">
        <v>6</v>
      </c>
    </row>
    <row r="14" spans="1:3" ht="15">
      <c r="A14" s="88" t="s">
        <v>166</v>
      </c>
      <c r="B14" s="89" t="s">
        <v>3</v>
      </c>
      <c r="C14" s="90" t="s">
        <v>8</v>
      </c>
    </row>
    <row r="15" spans="1:3" ht="15">
      <c r="A15" s="88" t="s">
        <v>131</v>
      </c>
      <c r="B15" s="89" t="s">
        <v>2</v>
      </c>
      <c r="C15" s="90" t="s">
        <v>163</v>
      </c>
    </row>
    <row r="16" spans="1:3" ht="15">
      <c r="A16" s="88" t="s">
        <v>132</v>
      </c>
      <c r="B16" s="89" t="s">
        <v>2</v>
      </c>
      <c r="C16" s="90" t="s">
        <v>172</v>
      </c>
    </row>
    <row r="17" spans="1:3" ht="15">
      <c r="A17" s="3" t="s">
        <v>175</v>
      </c>
      <c r="B17" s="4" t="s">
        <v>3</v>
      </c>
      <c r="C17" s="18" t="s">
        <v>162</v>
      </c>
    </row>
    <row r="18" spans="1:3" ht="15">
      <c r="A18" s="88" t="s">
        <v>134</v>
      </c>
      <c r="B18" s="89" t="s">
        <v>2</v>
      </c>
      <c r="C18" s="91" t="s">
        <v>152</v>
      </c>
    </row>
    <row r="21" ht="15">
      <c r="A21" t="s">
        <v>269</v>
      </c>
    </row>
    <row r="22" ht="15">
      <c r="A22" t="s">
        <v>9</v>
      </c>
    </row>
    <row r="23" ht="15">
      <c r="A23" t="s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28">
      <selection activeCell="E50" sqref="E50"/>
    </sheetView>
  </sheetViews>
  <sheetFormatPr defaultColWidth="9.140625" defaultRowHeight="15"/>
  <cols>
    <col min="1" max="1" width="7.00390625" style="0" customWidth="1"/>
    <col min="2" max="2" width="4.57421875" style="0" customWidth="1"/>
    <col min="3" max="3" width="22.00390625" style="0" customWidth="1"/>
    <col min="4" max="4" width="17.7109375" style="0" customWidth="1"/>
    <col min="5" max="5" width="23.57421875" style="0" customWidth="1"/>
    <col min="6" max="6" width="20.140625" style="0" customWidth="1"/>
    <col min="7" max="7" width="16.57421875" style="0" customWidth="1"/>
  </cols>
  <sheetData>
    <row r="1" ht="28.5">
      <c r="A1" s="2" t="s">
        <v>226</v>
      </c>
    </row>
    <row r="3" spans="1:7" s="1" customFormat="1" ht="19.5" thickBot="1">
      <c r="A3" s="1" t="s">
        <v>0</v>
      </c>
      <c r="B3" s="1" t="s">
        <v>1</v>
      </c>
      <c r="C3" s="1" t="s">
        <v>34</v>
      </c>
      <c r="D3" s="1" t="s">
        <v>35</v>
      </c>
      <c r="E3" s="19" t="s">
        <v>36</v>
      </c>
      <c r="F3" s="1" t="s">
        <v>37</v>
      </c>
      <c r="G3" s="1" t="s">
        <v>38</v>
      </c>
    </row>
    <row r="4" spans="1:7" ht="15">
      <c r="A4" s="3" t="s">
        <v>177</v>
      </c>
      <c r="B4" s="3" t="s">
        <v>3</v>
      </c>
      <c r="C4" s="20"/>
      <c r="D4" s="21"/>
      <c r="E4" s="22"/>
      <c r="F4" s="23"/>
      <c r="G4" s="24"/>
    </row>
    <row r="5" spans="1:7" ht="15">
      <c r="A5" s="3" t="s">
        <v>107</v>
      </c>
      <c r="B5" s="3" t="s">
        <v>2</v>
      </c>
      <c r="C5" s="20"/>
      <c r="D5" s="21"/>
      <c r="E5" s="25"/>
      <c r="F5" s="23"/>
      <c r="G5" s="24"/>
    </row>
    <row r="6" spans="1:7" ht="15">
      <c r="A6" s="3" t="s">
        <v>178</v>
      </c>
      <c r="B6" s="3" t="s">
        <v>3</v>
      </c>
      <c r="C6" s="20"/>
      <c r="D6" s="21"/>
      <c r="E6" s="25"/>
      <c r="F6" s="23"/>
      <c r="G6" s="24"/>
    </row>
    <row r="7" spans="1:7" ht="15">
      <c r="A7" s="3" t="s">
        <v>108</v>
      </c>
      <c r="B7" s="3" t="s">
        <v>2</v>
      </c>
      <c r="C7" s="20"/>
      <c r="D7" s="21"/>
      <c r="E7" s="25"/>
      <c r="F7" s="23"/>
      <c r="G7" s="24"/>
    </row>
    <row r="8" spans="1:7" ht="15">
      <c r="A8" s="3" t="s">
        <v>179</v>
      </c>
      <c r="B8" s="3" t="s">
        <v>3</v>
      </c>
      <c r="C8" s="20"/>
      <c r="D8" s="21"/>
      <c r="E8" s="25"/>
      <c r="F8" s="23"/>
      <c r="G8" s="24"/>
    </row>
    <row r="9" spans="1:7" ht="15">
      <c r="A9" s="3" t="s">
        <v>109</v>
      </c>
      <c r="B9" s="3" t="s">
        <v>2</v>
      </c>
      <c r="C9" s="20"/>
      <c r="D9" s="21"/>
      <c r="E9" s="26" t="s">
        <v>32</v>
      </c>
      <c r="F9" s="23" t="s">
        <v>32</v>
      </c>
      <c r="G9" s="24"/>
    </row>
    <row r="10" spans="1:7" ht="15">
      <c r="A10" s="3" t="s">
        <v>180</v>
      </c>
      <c r="B10" s="3" t="s">
        <v>3</v>
      </c>
      <c r="C10" s="20" t="s">
        <v>32</v>
      </c>
      <c r="D10" s="95" t="s">
        <v>32</v>
      </c>
      <c r="E10" s="25"/>
      <c r="F10" s="23"/>
      <c r="G10" s="24"/>
    </row>
    <row r="11" spans="1:7" ht="15">
      <c r="A11" s="3" t="s">
        <v>110</v>
      </c>
      <c r="B11" s="3" t="s">
        <v>2</v>
      </c>
      <c r="C11" s="20" t="s">
        <v>32</v>
      </c>
      <c r="D11" s="96" t="s">
        <v>32</v>
      </c>
      <c r="E11" s="25"/>
      <c r="F11" s="23" t="s">
        <v>32</v>
      </c>
      <c r="G11" s="24" t="s">
        <v>32</v>
      </c>
    </row>
    <row r="12" spans="1:7" ht="15">
      <c r="A12" s="3" t="s">
        <v>168</v>
      </c>
      <c r="B12" s="3" t="s">
        <v>3</v>
      </c>
      <c r="C12" s="20"/>
      <c r="D12" s="105" t="s">
        <v>39</v>
      </c>
      <c r="E12" s="70" t="s">
        <v>144</v>
      </c>
      <c r="F12" s="23" t="s">
        <v>32</v>
      </c>
      <c r="G12" s="84" t="s">
        <v>155</v>
      </c>
    </row>
    <row r="13" spans="1:7" ht="15">
      <c r="A13" s="3" t="s">
        <v>111</v>
      </c>
      <c r="B13" s="3" t="s">
        <v>146</v>
      </c>
      <c r="C13" s="20"/>
      <c r="D13" s="96" t="s">
        <v>32</v>
      </c>
      <c r="E13" s="25"/>
      <c r="F13" s="61" t="s">
        <v>32</v>
      </c>
      <c r="G13" s="63"/>
    </row>
    <row r="14" spans="1:7" ht="15">
      <c r="A14" s="3" t="s">
        <v>40</v>
      </c>
      <c r="B14" s="3" t="s">
        <v>154</v>
      </c>
      <c r="C14" s="20"/>
      <c r="D14" s="96"/>
      <c r="E14" s="25"/>
      <c r="F14" s="61" t="s">
        <v>153</v>
      </c>
      <c r="G14" s="63"/>
    </row>
    <row r="15" spans="1:7" ht="15">
      <c r="A15" s="3" t="s">
        <v>181</v>
      </c>
      <c r="B15" s="3" t="s">
        <v>3</v>
      </c>
      <c r="C15" s="20"/>
      <c r="D15" s="105" t="s">
        <v>74</v>
      </c>
      <c r="E15" s="53" t="s">
        <v>32</v>
      </c>
      <c r="F15" s="23"/>
      <c r="G15" s="63" t="s">
        <v>32</v>
      </c>
    </row>
    <row r="16" spans="1:7" ht="15">
      <c r="A16" s="3" t="s">
        <v>112</v>
      </c>
      <c r="B16" s="3" t="s">
        <v>2</v>
      </c>
      <c r="C16" s="20"/>
      <c r="D16" s="105" t="s">
        <v>75</v>
      </c>
      <c r="E16" s="53" t="s">
        <v>32</v>
      </c>
      <c r="F16" s="61" t="s">
        <v>219</v>
      </c>
      <c r="G16" s="63" t="s">
        <v>32</v>
      </c>
    </row>
    <row r="17" spans="1:7" ht="15">
      <c r="A17" s="3" t="s">
        <v>174</v>
      </c>
      <c r="B17" s="3" t="s">
        <v>3</v>
      </c>
      <c r="C17" s="20"/>
      <c r="D17" s="105" t="s">
        <v>135</v>
      </c>
      <c r="E17" s="70" t="s">
        <v>264</v>
      </c>
      <c r="F17" s="30"/>
      <c r="G17" s="84" t="s">
        <v>200</v>
      </c>
    </row>
    <row r="18" spans="1:7" ht="15">
      <c r="A18" s="3" t="s">
        <v>113</v>
      </c>
      <c r="B18" s="3" t="s">
        <v>2</v>
      </c>
      <c r="C18" s="20"/>
      <c r="D18" s="96" t="s">
        <v>32</v>
      </c>
      <c r="E18" s="27" t="s">
        <v>32</v>
      </c>
      <c r="F18" s="61" t="s">
        <v>225</v>
      </c>
      <c r="G18" s="57" t="s">
        <v>32</v>
      </c>
    </row>
    <row r="19" spans="1:7" ht="15">
      <c r="A19" s="3" t="s">
        <v>113</v>
      </c>
      <c r="B19" s="3" t="s">
        <v>2</v>
      </c>
      <c r="C19" s="20"/>
      <c r="D19" s="96"/>
      <c r="E19" s="76"/>
      <c r="F19" s="61" t="s">
        <v>224</v>
      </c>
      <c r="G19" s="57"/>
    </row>
    <row r="20" spans="1:7" ht="15">
      <c r="A20" s="3" t="s">
        <v>182</v>
      </c>
      <c r="B20" s="3" t="s">
        <v>3</v>
      </c>
      <c r="C20" s="20" t="s">
        <v>205</v>
      </c>
      <c r="D20" s="105" t="s">
        <v>77</v>
      </c>
      <c r="E20" s="54"/>
      <c r="F20" s="23"/>
      <c r="G20" s="62" t="s">
        <v>32</v>
      </c>
    </row>
    <row r="21" spans="1:7" ht="15">
      <c r="A21" s="3" t="s">
        <v>114</v>
      </c>
      <c r="B21" s="3" t="s">
        <v>2</v>
      </c>
      <c r="C21" s="20" t="s">
        <v>206</v>
      </c>
      <c r="D21" s="105" t="s">
        <v>78</v>
      </c>
      <c r="E21" s="70" t="s">
        <v>41</v>
      </c>
      <c r="F21" s="23"/>
      <c r="G21" s="28" t="s">
        <v>32</v>
      </c>
    </row>
    <row r="22" spans="1:7" ht="15">
      <c r="A22" s="3" t="s">
        <v>169</v>
      </c>
      <c r="B22" s="3" t="s">
        <v>3</v>
      </c>
      <c r="C22" s="20"/>
      <c r="D22" s="105" t="s">
        <v>79</v>
      </c>
      <c r="E22" s="70" t="s">
        <v>147</v>
      </c>
      <c r="F22" s="23"/>
      <c r="G22" s="63"/>
    </row>
    <row r="23" spans="1:7" ht="15">
      <c r="A23" s="3" t="s">
        <v>115</v>
      </c>
      <c r="B23" s="3" t="s">
        <v>2</v>
      </c>
      <c r="C23" s="20"/>
      <c r="D23" s="105" t="s">
        <v>80</v>
      </c>
      <c r="E23" s="27" t="s">
        <v>32</v>
      </c>
      <c r="F23" s="23"/>
      <c r="G23" s="62" t="s">
        <v>156</v>
      </c>
    </row>
    <row r="24" spans="1:7" ht="15">
      <c r="A24" s="3" t="s">
        <v>183</v>
      </c>
      <c r="B24" s="3" t="s">
        <v>3</v>
      </c>
      <c r="C24" s="20"/>
      <c r="D24" s="105" t="s">
        <v>260</v>
      </c>
      <c r="E24" s="54"/>
      <c r="F24" s="61" t="s">
        <v>220</v>
      </c>
      <c r="G24" s="24"/>
    </row>
    <row r="25" spans="1:7" ht="15">
      <c r="A25" s="3" t="s">
        <v>116</v>
      </c>
      <c r="B25" s="3" t="s">
        <v>2</v>
      </c>
      <c r="C25" s="20"/>
      <c r="D25" s="105" t="s">
        <v>136</v>
      </c>
      <c r="E25" s="27" t="s">
        <v>32</v>
      </c>
      <c r="F25" s="23"/>
      <c r="G25" s="24" t="s">
        <v>32</v>
      </c>
    </row>
    <row r="26" spans="1:7" ht="15">
      <c r="A26" s="3" t="s">
        <v>184</v>
      </c>
      <c r="B26" s="3" t="s">
        <v>3</v>
      </c>
      <c r="C26" s="20"/>
      <c r="D26" s="105" t="s">
        <v>81</v>
      </c>
      <c r="E26" s="54"/>
      <c r="F26" s="23" t="s">
        <v>32</v>
      </c>
      <c r="G26" s="57" t="s">
        <v>157</v>
      </c>
    </row>
    <row r="27" spans="1:7" ht="15">
      <c r="A27" s="3" t="s">
        <v>117</v>
      </c>
      <c r="B27" s="3" t="s">
        <v>2</v>
      </c>
      <c r="C27" s="20"/>
      <c r="D27" s="105" t="s">
        <v>82</v>
      </c>
      <c r="E27" s="70" t="s">
        <v>201</v>
      </c>
      <c r="F27" s="23"/>
      <c r="G27" s="24" t="s">
        <v>32</v>
      </c>
    </row>
    <row r="28" spans="1:7" ht="15">
      <c r="A28" s="3" t="s">
        <v>185</v>
      </c>
      <c r="B28" s="3" t="s">
        <v>3</v>
      </c>
      <c r="C28" s="20"/>
      <c r="D28" s="105" t="s">
        <v>83</v>
      </c>
      <c r="E28" s="32" t="s">
        <v>32</v>
      </c>
      <c r="F28" s="23"/>
      <c r="G28" s="57" t="s">
        <v>158</v>
      </c>
    </row>
    <row r="29" spans="1:7" ht="15">
      <c r="A29" s="3" t="s">
        <v>118</v>
      </c>
      <c r="B29" s="3" t="s">
        <v>2</v>
      </c>
      <c r="C29" s="20"/>
      <c r="D29" s="96" t="s">
        <v>32</v>
      </c>
      <c r="E29" s="70" t="s">
        <v>236</v>
      </c>
      <c r="F29" s="23"/>
      <c r="G29" s="57" t="s">
        <v>32</v>
      </c>
    </row>
    <row r="30" spans="1:7" ht="15">
      <c r="A30" s="3" t="s">
        <v>186</v>
      </c>
      <c r="B30" s="3" t="s">
        <v>3</v>
      </c>
      <c r="C30" s="20"/>
      <c r="D30" s="105" t="s">
        <v>137</v>
      </c>
      <c r="E30" s="32" t="s">
        <v>32</v>
      </c>
      <c r="F30" s="23" t="s">
        <v>32</v>
      </c>
      <c r="G30" s="63"/>
    </row>
    <row r="31" spans="1:7" ht="15">
      <c r="A31" s="3" t="s">
        <v>119</v>
      </c>
      <c r="B31" s="3" t="s">
        <v>2</v>
      </c>
      <c r="C31" s="20"/>
      <c r="D31" s="105" t="s">
        <v>42</v>
      </c>
      <c r="E31" s="70" t="s">
        <v>42</v>
      </c>
      <c r="F31" s="23" t="s">
        <v>32</v>
      </c>
      <c r="G31" s="24" t="s">
        <v>32</v>
      </c>
    </row>
    <row r="32" spans="1:7" ht="15">
      <c r="A32" s="3" t="s">
        <v>187</v>
      </c>
      <c r="B32" s="3" t="s">
        <v>3</v>
      </c>
      <c r="C32" s="20"/>
      <c r="D32" s="96" t="s">
        <v>32</v>
      </c>
      <c r="E32" s="32"/>
      <c r="F32" s="61" t="s">
        <v>221</v>
      </c>
      <c r="G32" s="24"/>
    </row>
    <row r="33" spans="1:7" ht="15">
      <c r="A33" s="3" t="s">
        <v>120</v>
      </c>
      <c r="B33" s="3" t="s">
        <v>2</v>
      </c>
      <c r="C33" s="20"/>
      <c r="D33" s="95" t="s">
        <v>32</v>
      </c>
      <c r="E33" s="32"/>
      <c r="F33" s="85" t="s">
        <v>32</v>
      </c>
      <c r="G33" s="57" t="s">
        <v>32</v>
      </c>
    </row>
    <row r="34" spans="1:7" ht="15">
      <c r="A34" s="3" t="s">
        <v>190</v>
      </c>
      <c r="B34" s="3" t="s">
        <v>154</v>
      </c>
      <c r="C34" s="62" t="s">
        <v>207</v>
      </c>
      <c r="D34" s="95"/>
      <c r="E34" s="54"/>
      <c r="F34" s="86"/>
      <c r="G34" s="57"/>
    </row>
    <row r="35" spans="1:7" ht="15">
      <c r="A35" s="3" t="s">
        <v>45</v>
      </c>
      <c r="B35" s="3" t="s">
        <v>121</v>
      </c>
      <c r="C35" s="62" t="s">
        <v>208</v>
      </c>
      <c r="D35" s="96" t="s">
        <v>32</v>
      </c>
      <c r="E35" s="54"/>
      <c r="F35" s="64" t="s">
        <v>46</v>
      </c>
      <c r="G35" s="57" t="s">
        <v>213</v>
      </c>
    </row>
    <row r="36" spans="1:7" ht="15">
      <c r="A36" s="3" t="s">
        <v>47</v>
      </c>
      <c r="B36" s="3" t="s">
        <v>188</v>
      </c>
      <c r="C36" s="62"/>
      <c r="D36" s="95" t="s">
        <v>32</v>
      </c>
      <c r="E36" s="32"/>
      <c r="F36" s="86" t="s">
        <v>160</v>
      </c>
      <c r="G36" s="57" t="s">
        <v>160</v>
      </c>
    </row>
    <row r="37" spans="1:7" ht="15">
      <c r="A37" s="3" t="s">
        <v>189</v>
      </c>
      <c r="B37" s="3" t="s">
        <v>3</v>
      </c>
      <c r="C37" s="62" t="s">
        <v>209</v>
      </c>
      <c r="D37" s="96"/>
      <c r="E37" s="32" t="s">
        <v>32</v>
      </c>
      <c r="F37" s="85" t="s">
        <v>159</v>
      </c>
      <c r="G37" s="57" t="s">
        <v>159</v>
      </c>
    </row>
    <row r="38" spans="1:7" ht="15">
      <c r="A38" s="3" t="s">
        <v>122</v>
      </c>
      <c r="B38" s="3" t="s">
        <v>2</v>
      </c>
      <c r="C38" s="20"/>
      <c r="D38" s="96" t="s">
        <v>32</v>
      </c>
      <c r="E38" s="32" t="s">
        <v>32</v>
      </c>
      <c r="F38" s="23" t="s">
        <v>32</v>
      </c>
      <c r="G38" s="24" t="s">
        <v>32</v>
      </c>
    </row>
    <row r="39" spans="1:7" ht="15">
      <c r="A39" s="3" t="s">
        <v>191</v>
      </c>
      <c r="B39" s="3" t="s">
        <v>3</v>
      </c>
      <c r="C39" s="62" t="s">
        <v>32</v>
      </c>
      <c r="D39" s="96"/>
      <c r="E39" s="32"/>
      <c r="F39" s="23"/>
      <c r="G39" s="63"/>
    </row>
    <row r="40" spans="1:7" ht="15">
      <c r="A40" s="3" t="s">
        <v>123</v>
      </c>
      <c r="B40" s="3" t="s">
        <v>2</v>
      </c>
      <c r="C40" s="20"/>
      <c r="D40" s="96"/>
      <c r="E40" s="32"/>
      <c r="F40" s="23"/>
      <c r="G40" s="63" t="s">
        <v>32</v>
      </c>
    </row>
    <row r="41" spans="1:7" ht="15">
      <c r="A41" s="3" t="s">
        <v>217</v>
      </c>
      <c r="B41" s="3" t="s">
        <v>188</v>
      </c>
      <c r="C41" s="20"/>
      <c r="D41" s="96"/>
      <c r="E41" s="32"/>
      <c r="F41" s="61" t="s">
        <v>218</v>
      </c>
      <c r="G41" s="63"/>
    </row>
    <row r="42" spans="1:7" ht="15">
      <c r="A42" s="3" t="s">
        <v>192</v>
      </c>
      <c r="B42" s="3" t="s">
        <v>3</v>
      </c>
      <c r="C42" s="20"/>
      <c r="D42" s="96"/>
      <c r="E42" s="32"/>
      <c r="F42" s="61" t="s">
        <v>218</v>
      </c>
      <c r="G42" s="84" t="s">
        <v>214</v>
      </c>
    </row>
    <row r="43" spans="1:7" ht="15">
      <c r="A43" s="3" t="s">
        <v>124</v>
      </c>
      <c r="B43" s="3" t="s">
        <v>2</v>
      </c>
      <c r="C43" s="20"/>
      <c r="D43" s="95" t="s">
        <v>32</v>
      </c>
      <c r="E43" s="32"/>
      <c r="F43" s="61" t="s">
        <v>218</v>
      </c>
      <c r="G43" s="63"/>
    </row>
    <row r="44" spans="1:7" ht="15">
      <c r="A44" s="3" t="s">
        <v>170</v>
      </c>
      <c r="B44" s="3" t="s">
        <v>3</v>
      </c>
      <c r="C44" s="20" t="s">
        <v>32</v>
      </c>
      <c r="D44" s="96" t="s">
        <v>32</v>
      </c>
      <c r="E44" s="70" t="s">
        <v>202</v>
      </c>
      <c r="F44" s="30"/>
      <c r="G44" s="84" t="s">
        <v>202</v>
      </c>
    </row>
    <row r="45" spans="1:7" ht="15">
      <c r="A45" s="3" t="s">
        <v>125</v>
      </c>
      <c r="B45" s="3" t="s">
        <v>2</v>
      </c>
      <c r="C45" s="20"/>
      <c r="D45" s="95" t="s">
        <v>32</v>
      </c>
      <c r="E45" s="32"/>
      <c r="F45" s="23"/>
      <c r="G45" s="24"/>
    </row>
    <row r="46" spans="1:7" ht="15">
      <c r="A46" s="3" t="s">
        <v>193</v>
      </c>
      <c r="B46" s="3" t="s">
        <v>3</v>
      </c>
      <c r="C46" s="20"/>
      <c r="D46" s="105" t="s">
        <v>43</v>
      </c>
      <c r="E46" s="32" t="s">
        <v>32</v>
      </c>
      <c r="F46" s="23"/>
      <c r="G46" s="24"/>
    </row>
    <row r="47" spans="1:7" ht="15">
      <c r="A47" s="3" t="s">
        <v>126</v>
      </c>
      <c r="B47" s="3" t="s">
        <v>2</v>
      </c>
      <c r="C47" s="20"/>
      <c r="D47" s="105" t="s">
        <v>44</v>
      </c>
      <c r="E47" s="32"/>
      <c r="F47" s="23"/>
      <c r="G47" s="24"/>
    </row>
    <row r="48" spans="1:7" ht="15">
      <c r="A48" s="3" t="s">
        <v>194</v>
      </c>
      <c r="B48" s="3" t="s">
        <v>3</v>
      </c>
      <c r="C48" s="20"/>
      <c r="D48" s="105" t="s">
        <v>138</v>
      </c>
      <c r="E48" s="32"/>
      <c r="F48" s="23"/>
      <c r="G48" s="24" t="s">
        <v>32</v>
      </c>
    </row>
    <row r="49" spans="1:7" ht="15">
      <c r="A49" s="3" t="s">
        <v>127</v>
      </c>
      <c r="B49" s="3" t="s">
        <v>2</v>
      </c>
      <c r="C49" s="20"/>
      <c r="D49" s="96" t="s">
        <v>32</v>
      </c>
      <c r="E49" s="32" t="s">
        <v>32</v>
      </c>
      <c r="F49" s="23"/>
      <c r="G49" s="24" t="s">
        <v>32</v>
      </c>
    </row>
    <row r="50" spans="1:7" ht="15">
      <c r="A50" s="3" t="s">
        <v>195</v>
      </c>
      <c r="B50" s="3" t="s">
        <v>3</v>
      </c>
      <c r="C50" s="20"/>
      <c r="D50" s="96"/>
      <c r="E50" s="27" t="s">
        <v>32</v>
      </c>
      <c r="F50" s="64" t="s">
        <v>48</v>
      </c>
      <c r="G50" s="24"/>
    </row>
    <row r="51" spans="1:7" ht="15">
      <c r="A51" s="3" t="s">
        <v>128</v>
      </c>
      <c r="B51" s="3" t="s">
        <v>2</v>
      </c>
      <c r="C51" s="20"/>
      <c r="D51" s="95" t="s">
        <v>32</v>
      </c>
      <c r="E51" s="87" t="s">
        <v>32</v>
      </c>
      <c r="F51" s="64" t="s">
        <v>141</v>
      </c>
      <c r="G51" s="57" t="s">
        <v>161</v>
      </c>
    </row>
    <row r="52" spans="1:7" ht="15">
      <c r="A52" s="3" t="s">
        <v>128</v>
      </c>
      <c r="B52" s="3" t="s">
        <v>2</v>
      </c>
      <c r="C52" s="20"/>
      <c r="D52" s="105" t="s">
        <v>139</v>
      </c>
      <c r="E52" s="87"/>
      <c r="F52" s="61" t="s">
        <v>222</v>
      </c>
      <c r="G52" s="57"/>
    </row>
    <row r="53" spans="1:7" ht="15">
      <c r="A53" s="3" t="s">
        <v>167</v>
      </c>
      <c r="B53" s="3" t="s">
        <v>3</v>
      </c>
      <c r="C53" s="20"/>
      <c r="D53" s="96"/>
      <c r="E53" s="70" t="s">
        <v>49</v>
      </c>
      <c r="F53" s="23"/>
      <c r="G53" s="57" t="s">
        <v>32</v>
      </c>
    </row>
    <row r="54" spans="1:7" ht="15">
      <c r="A54" s="3" t="s">
        <v>129</v>
      </c>
      <c r="B54" s="3" t="s">
        <v>2</v>
      </c>
      <c r="C54" s="20"/>
      <c r="D54" s="96"/>
      <c r="E54" s="70" t="s">
        <v>266</v>
      </c>
      <c r="F54" s="23"/>
      <c r="G54" s="24"/>
    </row>
    <row r="55" spans="1:7" ht="15">
      <c r="A55" s="3" t="s">
        <v>166</v>
      </c>
      <c r="B55" s="3" t="s">
        <v>3</v>
      </c>
      <c r="C55" s="28"/>
      <c r="D55" s="95" t="s">
        <v>32</v>
      </c>
      <c r="E55" s="70" t="s">
        <v>50</v>
      </c>
      <c r="F55" s="23"/>
      <c r="G55" s="24" t="s">
        <v>32</v>
      </c>
    </row>
    <row r="56" spans="1:7" ht="15">
      <c r="A56" s="3" t="s">
        <v>130</v>
      </c>
      <c r="B56" s="3" t="s">
        <v>2</v>
      </c>
      <c r="C56" s="29"/>
      <c r="D56" s="21" t="s">
        <v>32</v>
      </c>
      <c r="E56" s="55" t="s">
        <v>32</v>
      </c>
      <c r="F56" s="61" t="s">
        <v>149</v>
      </c>
      <c r="G56" s="24"/>
    </row>
    <row r="57" spans="1:7" ht="15">
      <c r="A57" s="3" t="s">
        <v>196</v>
      </c>
      <c r="B57" s="4" t="s">
        <v>3</v>
      </c>
      <c r="C57" s="93" t="s">
        <v>210</v>
      </c>
      <c r="D57" s="30" t="s">
        <v>32</v>
      </c>
      <c r="E57" s="55" t="s">
        <v>32</v>
      </c>
      <c r="F57" s="23" t="s">
        <v>32</v>
      </c>
      <c r="G57" s="24" t="s">
        <v>215</v>
      </c>
    </row>
    <row r="58" spans="1:7" ht="15">
      <c r="A58" s="3" t="s">
        <v>131</v>
      </c>
      <c r="B58" s="3" t="s">
        <v>2</v>
      </c>
      <c r="C58" s="94" t="s">
        <v>211</v>
      </c>
      <c r="D58" s="105" t="s">
        <v>51</v>
      </c>
      <c r="E58" s="70" t="s">
        <v>164</v>
      </c>
      <c r="F58" s="23"/>
      <c r="G58" s="24"/>
    </row>
    <row r="59" spans="1:7" ht="15">
      <c r="A59" s="3" t="s">
        <v>197</v>
      </c>
      <c r="B59" s="3" t="s">
        <v>3</v>
      </c>
      <c r="C59" s="31"/>
      <c r="D59" s="21"/>
      <c r="E59" s="55" t="s">
        <v>204</v>
      </c>
      <c r="F59" s="61" t="s">
        <v>223</v>
      </c>
      <c r="G59" s="84" t="s">
        <v>32</v>
      </c>
    </row>
    <row r="60" spans="1:7" ht="15">
      <c r="A60" s="3" t="s">
        <v>132</v>
      </c>
      <c r="B60" s="3" t="s">
        <v>2</v>
      </c>
      <c r="C60" s="62" t="s">
        <v>32</v>
      </c>
      <c r="D60" s="105" t="s">
        <v>261</v>
      </c>
      <c r="E60" s="70" t="s">
        <v>203</v>
      </c>
      <c r="F60" s="23"/>
      <c r="G60" s="57" t="s">
        <v>32</v>
      </c>
    </row>
    <row r="61" spans="1:7" ht="15">
      <c r="A61" s="3" t="s">
        <v>198</v>
      </c>
      <c r="B61" s="3" t="s">
        <v>3</v>
      </c>
      <c r="C61" s="93" t="s">
        <v>212</v>
      </c>
      <c r="D61" s="21"/>
      <c r="E61" s="56" t="s">
        <v>32</v>
      </c>
      <c r="F61" s="23" t="s">
        <v>32</v>
      </c>
      <c r="G61" s="63" t="s">
        <v>216</v>
      </c>
    </row>
    <row r="62" spans="1:7" ht="15">
      <c r="A62" s="3" t="s">
        <v>133</v>
      </c>
      <c r="B62" s="3" t="s">
        <v>2</v>
      </c>
      <c r="C62" s="94" t="s">
        <v>140</v>
      </c>
      <c r="D62" s="105" t="s">
        <v>262</v>
      </c>
      <c r="E62" s="26" t="s">
        <v>32</v>
      </c>
      <c r="F62" s="23"/>
      <c r="G62" s="24"/>
    </row>
    <row r="63" spans="1:7" ht="15">
      <c r="A63" s="58" t="s">
        <v>199</v>
      </c>
      <c r="B63" s="58" t="s">
        <v>3</v>
      </c>
      <c r="C63" s="3"/>
      <c r="D63" s="59"/>
      <c r="E63" s="25"/>
      <c r="F63" s="60"/>
      <c r="G63" s="3"/>
    </row>
    <row r="64" spans="1:7" ht="15">
      <c r="A64" s="58" t="s">
        <v>134</v>
      </c>
      <c r="B64" s="58" t="s">
        <v>2</v>
      </c>
      <c r="C64" s="3"/>
      <c r="D64" s="59"/>
      <c r="E64" s="70" t="s">
        <v>150</v>
      </c>
      <c r="F64" s="60"/>
      <c r="G64" s="3"/>
    </row>
    <row r="65" spans="1:2" ht="15">
      <c r="A65" s="52"/>
      <c r="B65" s="52"/>
    </row>
    <row r="66" spans="1:2" ht="15">
      <c r="A66" s="97" t="s">
        <v>227</v>
      </c>
      <c r="B66" s="52"/>
    </row>
    <row r="67" spans="1:2" ht="15">
      <c r="A67" s="97" t="s">
        <v>228</v>
      </c>
      <c r="B67" s="52"/>
    </row>
    <row r="68" spans="1:2" ht="15">
      <c r="A68" s="52"/>
      <c r="B68" s="52"/>
    </row>
    <row r="69" ht="15">
      <c r="A69" t="s">
        <v>176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1" sqref="A21:D21"/>
    </sheetView>
  </sheetViews>
  <sheetFormatPr defaultColWidth="9.140625" defaultRowHeight="15"/>
  <cols>
    <col min="1" max="1" width="46.8515625" style="7" customWidth="1"/>
    <col min="2" max="2" width="14.00390625" style="7" customWidth="1"/>
    <col min="3" max="3" width="32.28125" style="7" customWidth="1"/>
    <col min="4" max="4" width="26.140625" style="7" customWidth="1"/>
    <col min="5" max="6" width="9.140625" style="7" customWidth="1"/>
    <col min="7" max="16384" width="9.140625" style="7" customWidth="1"/>
  </cols>
  <sheetData>
    <row r="1" ht="18">
      <c r="A1" s="6" t="s">
        <v>12</v>
      </c>
    </row>
    <row r="2" ht="15" customHeight="1"/>
    <row r="3" spans="1:4" ht="15" customHeight="1">
      <c r="A3" s="8" t="s">
        <v>13</v>
      </c>
      <c r="B3" s="8" t="s">
        <v>14</v>
      </c>
      <c r="C3" s="8" t="s">
        <v>15</v>
      </c>
      <c r="D3" s="8" t="s">
        <v>16</v>
      </c>
    </row>
    <row r="4" spans="1:5" ht="15" customHeight="1">
      <c r="A4" s="9" t="s">
        <v>17</v>
      </c>
      <c r="B4" s="10">
        <v>603819328</v>
      </c>
      <c r="C4" s="11" t="str">
        <f>HYPERLINK("mailto:kol-ja@email.cz","kol-ja@email.cz")</f>
        <v>kol-ja@email.cz</v>
      </c>
      <c r="D4" s="11" t="str">
        <f>HYPERLINK("http://www.kol-ja.cz/","www.kol-ja.cz")</f>
        <v>www.kol-ja.cz</v>
      </c>
      <c r="E4" s="12"/>
    </row>
    <row r="5" spans="1:5" ht="15" customHeight="1">
      <c r="A5" s="9" t="s">
        <v>18</v>
      </c>
      <c r="B5" s="10">
        <v>602285186</v>
      </c>
      <c r="C5" s="11" t="str">
        <f>HYPERLINK("mailto:ohorak@email.cz","ohorak@email.cz")</f>
        <v>ohorak@email.cz</v>
      </c>
      <c r="D5" s="11" t="str">
        <f>HYPERLINK("http://www.cyklomasters.cz/","www.cyklomasters.cz")</f>
        <v>www.cyklomasters.cz</v>
      </c>
      <c r="E5" s="12"/>
    </row>
    <row r="6" spans="1:5" ht="15" customHeight="1">
      <c r="A6" s="9" t="s">
        <v>19</v>
      </c>
      <c r="B6" s="10">
        <v>731605184</v>
      </c>
      <c r="C6" s="11" t="str">
        <f>HYPERLINK("mailto:josef.semerad@vzp.cz","josef.semerad@vzp.cz")</f>
        <v>josef.semerad@vzp.cz</v>
      </c>
      <c r="D6" s="11" t="str">
        <f>HYPERLINK("http://www.clcyklo.kvalitne.cz/","www.clcyklo.kvalitne.cz")</f>
        <v>www.clcyklo.kvalitne.cz</v>
      </c>
      <c r="E6" s="12"/>
    </row>
    <row r="7" spans="1:5" ht="15" customHeight="1">
      <c r="A7" s="9" t="s">
        <v>20</v>
      </c>
      <c r="B7" s="10">
        <v>605464677</v>
      </c>
      <c r="C7" s="11" t="str">
        <f>HYPERLINK("mailto:sacbela@centrum.cz","sacbela@centrum.cz ")</f>
        <v>sacbela@centrum.cz </v>
      </c>
      <c r="D7" s="11" t="str">
        <f>HYPERLINK("http://www.sacbela.cz/","www.sacbela.cz")</f>
        <v>www.sacbela.cz</v>
      </c>
      <c r="E7" s="12"/>
    </row>
    <row r="8" spans="1:5" ht="15" customHeight="1">
      <c r="A8" s="9" t="s">
        <v>21</v>
      </c>
      <c r="B8" s="10">
        <v>602659726</v>
      </c>
      <c r="C8" s="11" t="str">
        <f>HYPERLINK("mailto:vladimirliska@email.cz","vladimirliska@email.cz")</f>
        <v>vladimirliska@email.cz</v>
      </c>
      <c r="D8" s="11" t="str">
        <f>HYPERLINK("http://www.skp-styl-litomerice.cz/","www.skp-styl-litomerice.cz ")</f>
        <v>www.skp-styl-litomerice.cz </v>
      </c>
      <c r="E8" s="12"/>
    </row>
    <row r="9" spans="1:5" ht="15" customHeight="1">
      <c r="A9" s="9" t="s">
        <v>22</v>
      </c>
      <c r="B9" s="10">
        <v>605464677</v>
      </c>
      <c r="C9" s="11" t="str">
        <f>HYPERLINK("mailto:ota.dvorsky@seznam.cz","ota.dvorsky@seznam.cz")</f>
        <v>ota.dvorsky@seznam.cz</v>
      </c>
      <c r="D9" s="11" t="str">
        <f>HYPERLINK("http://www.kcpivovar.cz/","www.kcpivovar.cz")</f>
        <v>www.kcpivovar.cz</v>
      </c>
      <c r="E9" s="12"/>
    </row>
    <row r="10" spans="1:5" ht="15" customHeight="1">
      <c r="A10" s="9" t="s">
        <v>23</v>
      </c>
      <c r="B10" s="10"/>
      <c r="C10" s="11" t="str">
        <f>HYPERLINK("mailto:kcpivovarvratislavice@email.cz","kcpivovarvratislavice@email.cz")</f>
        <v>kcpivovarvratislavice@email.cz</v>
      </c>
      <c r="D10" s="11"/>
      <c r="E10" s="12"/>
    </row>
    <row r="11" spans="1:5" ht="15" customHeight="1">
      <c r="A11" s="9" t="s">
        <v>24</v>
      </c>
      <c r="B11" s="10">
        <v>602489663</v>
      </c>
      <c r="C11" s="11" t="str">
        <f>HYPERLINK("mailto:ivo.jerabek@volny.cz","ivo.jerabek@volny.cz")</f>
        <v>ivo.jerabek@volny.cz</v>
      </c>
      <c r="D11" s="9"/>
      <c r="E11" s="12"/>
    </row>
    <row r="12" spans="1:5" ht="15" customHeight="1">
      <c r="A12" s="9" t="s">
        <v>25</v>
      </c>
      <c r="B12" s="10">
        <v>603527368</v>
      </c>
      <c r="C12" s="11" t="str">
        <f>HYPERLINK("mailto:holubpepa@seznam.cz","holubpepa@seznam.cz ")</f>
        <v>holubpepa@seznam.cz </v>
      </c>
      <c r="D12" s="9"/>
      <c r="E12" s="12"/>
    </row>
    <row r="13" spans="1:5" ht="15" customHeight="1">
      <c r="A13" s="9" t="s">
        <v>26</v>
      </c>
      <c r="B13" s="10">
        <v>602112875</v>
      </c>
      <c r="C13" s="11" t="str">
        <f>HYPERLINK("mailto:tdz@apachi.cz","tdz@apachi.cz")</f>
        <v>tdz@apachi.cz</v>
      </c>
      <c r="D13" s="11" t="str">
        <f>HYPERLINK("http://www.tourdezelenak.cz/","www.tourdezelenak.cz")</f>
        <v>www.tourdezelenak.cz</v>
      </c>
      <c r="E13" s="12"/>
    </row>
    <row r="14" spans="1:5" ht="15" customHeight="1">
      <c r="A14" s="9" t="s">
        <v>27</v>
      </c>
      <c r="B14" s="10">
        <v>602322057</v>
      </c>
      <c r="C14" s="9"/>
      <c r="D14" s="9"/>
      <c r="E14" s="12"/>
    </row>
    <row r="15" spans="1:5" ht="15" customHeight="1">
      <c r="A15" s="9" t="s">
        <v>28</v>
      </c>
      <c r="B15" s="10">
        <v>702035688</v>
      </c>
      <c r="C15" s="13" t="s">
        <v>29</v>
      </c>
      <c r="D15" s="9"/>
      <c r="E15" s="12"/>
    </row>
    <row r="16" spans="1:5" ht="15" customHeight="1">
      <c r="A16" s="9" t="s">
        <v>30</v>
      </c>
      <c r="B16" s="10">
        <v>728379171</v>
      </c>
      <c r="C16" s="11" t="str">
        <f>HYPERLINK("mailto:jirka.rejzak@seznam.cz","jirka.rejzak@seznam.cz")</f>
        <v>jirka.rejzak@seznam.cz</v>
      </c>
      <c r="D16" s="9"/>
      <c r="E16" s="12"/>
    </row>
    <row r="17" spans="1:5" ht="15" customHeight="1">
      <c r="A17" s="9" t="s">
        <v>31</v>
      </c>
      <c r="B17" s="10">
        <v>606502813</v>
      </c>
      <c r="C17" s="11" t="str">
        <f>HYPERLINK("mailto:roland.selle@aae.ch","roland.selle@aae.ch")</f>
        <v>roland.selle@aae.ch</v>
      </c>
      <c r="D17" s="9"/>
      <c r="E17" s="12"/>
    </row>
    <row r="18" spans="1:5" ht="15">
      <c r="A18" s="14" t="s">
        <v>72</v>
      </c>
      <c r="B18" s="15">
        <v>777809468</v>
      </c>
      <c r="C18" s="33" t="s">
        <v>73</v>
      </c>
      <c r="D18" s="16"/>
      <c r="E18" s="17"/>
    </row>
    <row r="19" spans="1:4" ht="15" customHeight="1">
      <c r="A19" s="34" t="s">
        <v>84</v>
      </c>
      <c r="B19" s="35">
        <v>724228571</v>
      </c>
      <c r="C19" s="36"/>
      <c r="D19" s="36"/>
    </row>
    <row r="20" spans="1:4" ht="15">
      <c r="A20" s="37" t="s">
        <v>85</v>
      </c>
      <c r="B20" s="38">
        <v>608101216</v>
      </c>
      <c r="C20" s="39"/>
      <c r="D20" s="39"/>
    </row>
    <row r="21" spans="1:4" s="65" customFormat="1" ht="14.25">
      <c r="A21" s="37" t="s">
        <v>142</v>
      </c>
      <c r="B21" s="38">
        <v>775027430</v>
      </c>
      <c r="C21" s="66" t="s">
        <v>143</v>
      </c>
      <c r="D21" s="37"/>
    </row>
  </sheetData>
  <sheetProtection/>
  <hyperlinks>
    <hyperlink ref="C15" r:id="rId1" display="vlasak@doksy.com"/>
    <hyperlink ref="C18" r:id="rId2" display="cyklotrener@seznam.cz"/>
    <hyperlink ref="C21" r:id="rId3" display="Pavel.Hobrlant@KSMCastings.com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7">
      <selection activeCell="C52" sqref="C52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45.7109375" style="0" customWidth="1"/>
    <col min="4" max="4" width="23.8515625" style="0" customWidth="1"/>
    <col min="5" max="5" width="12.28125" style="0" customWidth="1"/>
  </cols>
  <sheetData>
    <row r="1" ht="21">
      <c r="A1" s="40" t="s">
        <v>259</v>
      </c>
    </row>
    <row r="2" ht="15.75" thickBot="1"/>
    <row r="3" spans="1:2" ht="15.75" thickBot="1">
      <c r="A3" s="50"/>
      <c r="B3" s="49" t="s">
        <v>90</v>
      </c>
    </row>
    <row r="5" spans="1:5" s="48" customFormat="1" ht="12.75" thickBot="1">
      <c r="A5" s="48" t="s">
        <v>0</v>
      </c>
      <c r="B5" s="48" t="s">
        <v>1</v>
      </c>
      <c r="C5" s="48" t="s">
        <v>11</v>
      </c>
      <c r="D5" s="48" t="s">
        <v>88</v>
      </c>
      <c r="E5" s="48" t="s">
        <v>89</v>
      </c>
    </row>
    <row r="6" spans="1:5" ht="15">
      <c r="A6" s="42" t="s">
        <v>168</v>
      </c>
      <c r="B6" s="43" t="s">
        <v>3</v>
      </c>
      <c r="C6" s="98" t="s">
        <v>229</v>
      </c>
      <c r="D6" s="99" t="s">
        <v>92</v>
      </c>
      <c r="E6" s="46" t="s">
        <v>92</v>
      </c>
    </row>
    <row r="7" spans="1:5" ht="15">
      <c r="A7" s="44" t="s">
        <v>32</v>
      </c>
      <c r="B7" s="45" t="s">
        <v>32</v>
      </c>
      <c r="C7" s="98" t="s">
        <v>230</v>
      </c>
      <c r="D7" s="25" t="s">
        <v>93</v>
      </c>
      <c r="E7" s="47" t="s">
        <v>92</v>
      </c>
    </row>
    <row r="8" spans="1:5" ht="15">
      <c r="A8" s="44" t="s">
        <v>32</v>
      </c>
      <c r="B8" s="45" t="s">
        <v>32</v>
      </c>
      <c r="C8" s="98" t="s">
        <v>231</v>
      </c>
      <c r="D8" s="25" t="s">
        <v>93</v>
      </c>
      <c r="E8" s="47" t="s">
        <v>92</v>
      </c>
    </row>
    <row r="9" spans="1:5" ht="15" hidden="1">
      <c r="A9" s="44" t="s">
        <v>52</v>
      </c>
      <c r="B9" s="45" t="s">
        <v>3</v>
      </c>
      <c r="C9" s="69" t="s">
        <v>32</v>
      </c>
      <c r="D9" s="25"/>
      <c r="E9" s="47"/>
    </row>
    <row r="10" spans="1:5" ht="15" hidden="1">
      <c r="A10" s="44" t="s">
        <v>40</v>
      </c>
      <c r="B10" s="45" t="s">
        <v>2</v>
      </c>
      <c r="C10" s="69"/>
      <c r="D10" s="25"/>
      <c r="E10" s="47"/>
    </row>
    <row r="11" spans="1:5" ht="15" hidden="1">
      <c r="A11" s="44" t="s">
        <v>76</v>
      </c>
      <c r="B11" s="45" t="s">
        <v>3</v>
      </c>
      <c r="C11" s="69"/>
      <c r="D11" s="25"/>
      <c r="E11" s="47"/>
    </row>
    <row r="12" spans="1:5" ht="15">
      <c r="A12" s="44" t="s">
        <v>168</v>
      </c>
      <c r="B12" s="45" t="s">
        <v>3</v>
      </c>
      <c r="C12" s="79" t="s">
        <v>144</v>
      </c>
      <c r="D12" s="26" t="s">
        <v>91</v>
      </c>
      <c r="E12" s="26" t="s">
        <v>91</v>
      </c>
    </row>
    <row r="13" spans="1:5" ht="15" hidden="1">
      <c r="A13" s="44" t="s">
        <v>53</v>
      </c>
      <c r="B13" s="45" t="s">
        <v>3</v>
      </c>
      <c r="C13" s="71"/>
      <c r="D13" s="25"/>
      <c r="E13" s="25"/>
    </row>
    <row r="14" spans="1:5" ht="15" hidden="1">
      <c r="A14" s="44" t="s">
        <v>54</v>
      </c>
      <c r="B14" s="45" t="s">
        <v>2</v>
      </c>
      <c r="C14" s="69"/>
      <c r="D14" s="25"/>
      <c r="E14" s="25"/>
    </row>
    <row r="15" spans="1:5" ht="15" hidden="1">
      <c r="A15" s="44" t="s">
        <v>55</v>
      </c>
      <c r="B15" s="45" t="s">
        <v>3</v>
      </c>
      <c r="C15" s="32"/>
      <c r="D15" s="25"/>
      <c r="E15" s="25"/>
    </row>
    <row r="16" spans="1:5" ht="15">
      <c r="A16" s="44" t="s">
        <v>174</v>
      </c>
      <c r="B16" s="45" t="s">
        <v>3</v>
      </c>
      <c r="C16" s="70" t="s">
        <v>265</v>
      </c>
      <c r="D16" s="26" t="s">
        <v>91</v>
      </c>
      <c r="E16" s="47" t="s">
        <v>92</v>
      </c>
    </row>
    <row r="17" spans="1:5" ht="15">
      <c r="A17" s="44" t="s">
        <v>113</v>
      </c>
      <c r="B17" s="45" t="s">
        <v>2</v>
      </c>
      <c r="C17" s="92" t="s">
        <v>232</v>
      </c>
      <c r="D17" s="26" t="s">
        <v>233</v>
      </c>
      <c r="E17" s="47" t="s">
        <v>92</v>
      </c>
    </row>
    <row r="18" spans="1:5" ht="15">
      <c r="A18" s="44" t="s">
        <v>114</v>
      </c>
      <c r="B18" s="45" t="s">
        <v>2</v>
      </c>
      <c r="C18" s="70" t="s">
        <v>41</v>
      </c>
      <c r="D18" s="26" t="s">
        <v>91</v>
      </c>
      <c r="E18" s="26" t="s">
        <v>91</v>
      </c>
    </row>
    <row r="19" spans="1:5" ht="15" hidden="1">
      <c r="A19" s="44" t="s">
        <v>56</v>
      </c>
      <c r="B19" s="45" t="s">
        <v>3</v>
      </c>
      <c r="C19" s="71"/>
      <c r="D19" s="25"/>
      <c r="E19" s="25"/>
    </row>
    <row r="20" spans="1:5" ht="15">
      <c r="A20" s="44" t="s">
        <v>169</v>
      </c>
      <c r="B20" s="45" t="s">
        <v>3</v>
      </c>
      <c r="C20" s="72" t="s">
        <v>147</v>
      </c>
      <c r="D20" s="26" t="s">
        <v>91</v>
      </c>
      <c r="E20" s="26" t="s">
        <v>91</v>
      </c>
    </row>
    <row r="21" spans="1:5" ht="15">
      <c r="A21" s="44" t="s">
        <v>117</v>
      </c>
      <c r="B21" s="45" t="s">
        <v>2</v>
      </c>
      <c r="C21" s="72" t="s">
        <v>234</v>
      </c>
      <c r="D21" s="26" t="s">
        <v>91</v>
      </c>
      <c r="E21" s="26" t="s">
        <v>91</v>
      </c>
    </row>
    <row r="22" spans="1:5" ht="15">
      <c r="A22" s="44" t="s">
        <v>118</v>
      </c>
      <c r="B22" s="45" t="s">
        <v>2</v>
      </c>
      <c r="C22" s="75" t="s">
        <v>235</v>
      </c>
      <c r="D22" s="26" t="s">
        <v>91</v>
      </c>
      <c r="E22" s="26" t="s">
        <v>91</v>
      </c>
    </row>
    <row r="23" spans="1:5" ht="15" hidden="1">
      <c r="A23" s="44" t="s">
        <v>57</v>
      </c>
      <c r="B23" s="45" t="s">
        <v>3</v>
      </c>
      <c r="C23" s="71"/>
      <c r="D23" s="25"/>
      <c r="E23" s="25"/>
    </row>
    <row r="24" spans="1:5" ht="15" hidden="1">
      <c r="A24" s="44" t="s">
        <v>58</v>
      </c>
      <c r="B24" s="45" t="s">
        <v>2</v>
      </c>
      <c r="C24" s="27" t="s">
        <v>32</v>
      </c>
      <c r="D24" s="25"/>
      <c r="E24" s="25"/>
    </row>
    <row r="25" spans="1:5" ht="15" hidden="1">
      <c r="A25" s="44" t="s">
        <v>59</v>
      </c>
      <c r="B25" s="45" t="s">
        <v>3</v>
      </c>
      <c r="C25" s="27" t="s">
        <v>32</v>
      </c>
      <c r="D25" s="25"/>
      <c r="E25" s="25"/>
    </row>
    <row r="26" spans="1:5" ht="15" hidden="1">
      <c r="A26" s="44" t="s">
        <v>60</v>
      </c>
      <c r="B26" s="45" t="s">
        <v>3</v>
      </c>
      <c r="C26" s="69" t="s">
        <v>32</v>
      </c>
      <c r="D26" s="25"/>
      <c r="E26" s="25"/>
    </row>
    <row r="27" spans="1:5" ht="15">
      <c r="A27" s="44" t="s">
        <v>119</v>
      </c>
      <c r="B27" s="45" t="s">
        <v>2</v>
      </c>
      <c r="C27" s="70" t="s">
        <v>42</v>
      </c>
      <c r="D27" s="47" t="s">
        <v>92</v>
      </c>
      <c r="E27" s="47" t="s">
        <v>92</v>
      </c>
    </row>
    <row r="28" spans="1:5" ht="15">
      <c r="A28" s="44" t="s">
        <v>190</v>
      </c>
      <c r="B28" s="45" t="s">
        <v>154</v>
      </c>
      <c r="C28" s="73" t="s">
        <v>240</v>
      </c>
      <c r="D28" s="25" t="s">
        <v>93</v>
      </c>
      <c r="E28" s="47" t="s">
        <v>92</v>
      </c>
    </row>
    <row r="29" spans="1:5" ht="15">
      <c r="A29" s="44" t="s">
        <v>45</v>
      </c>
      <c r="B29" s="45" t="s">
        <v>121</v>
      </c>
      <c r="C29" s="73" t="s">
        <v>86</v>
      </c>
      <c r="D29" s="26" t="s">
        <v>91</v>
      </c>
      <c r="E29" s="26" t="s">
        <v>91</v>
      </c>
    </row>
    <row r="30" spans="1:5" ht="15" hidden="1">
      <c r="A30" s="44" t="s">
        <v>47</v>
      </c>
      <c r="B30" s="45" t="s">
        <v>61</v>
      </c>
      <c r="C30" s="69"/>
      <c r="D30" s="25"/>
      <c r="E30" s="25"/>
    </row>
    <row r="31" spans="1:5" ht="15" hidden="1">
      <c r="A31" s="44" t="s">
        <v>62</v>
      </c>
      <c r="B31" s="45" t="s">
        <v>3</v>
      </c>
      <c r="C31" s="27" t="s">
        <v>32</v>
      </c>
      <c r="D31" s="25"/>
      <c r="E31" s="25"/>
    </row>
    <row r="32" spans="1:5" ht="15">
      <c r="A32" s="44" t="s">
        <v>45</v>
      </c>
      <c r="B32" s="45" t="s">
        <v>121</v>
      </c>
      <c r="C32" s="73" t="s">
        <v>241</v>
      </c>
      <c r="D32" s="25" t="s">
        <v>93</v>
      </c>
      <c r="E32" s="47" t="s">
        <v>92</v>
      </c>
    </row>
    <row r="33" spans="1:5" ht="15">
      <c r="A33" s="44" t="s">
        <v>47</v>
      </c>
      <c r="B33" s="45" t="s">
        <v>121</v>
      </c>
      <c r="C33" s="74" t="s">
        <v>237</v>
      </c>
      <c r="D33" s="25" t="s">
        <v>239</v>
      </c>
      <c r="E33" s="47" t="s">
        <v>92</v>
      </c>
    </row>
    <row r="34" spans="1:5" ht="15" hidden="1">
      <c r="A34" s="44" t="s">
        <v>63</v>
      </c>
      <c r="B34" s="45" t="s">
        <v>3</v>
      </c>
      <c r="C34" s="69"/>
      <c r="D34" s="25"/>
      <c r="E34" s="25"/>
    </row>
    <row r="35" spans="1:5" ht="15" hidden="1">
      <c r="A35" s="44" t="s">
        <v>64</v>
      </c>
      <c r="B35" s="45" t="s">
        <v>2</v>
      </c>
      <c r="C35" s="69"/>
      <c r="D35" s="25"/>
      <c r="E35" s="25"/>
    </row>
    <row r="36" spans="1:5" ht="15" hidden="1">
      <c r="A36" s="44" t="s">
        <v>65</v>
      </c>
      <c r="B36" s="45" t="s">
        <v>3</v>
      </c>
      <c r="C36" s="69"/>
      <c r="D36" s="25"/>
      <c r="E36" s="25"/>
    </row>
    <row r="37" spans="1:5" ht="15" hidden="1">
      <c r="A37" s="44" t="s">
        <v>66</v>
      </c>
      <c r="B37" s="45" t="s">
        <v>2</v>
      </c>
      <c r="C37" s="69"/>
      <c r="D37" s="25"/>
      <c r="E37" s="25"/>
    </row>
    <row r="38" spans="1:5" ht="15" hidden="1">
      <c r="A38" s="44" t="s">
        <v>67</v>
      </c>
      <c r="B38" s="45" t="s">
        <v>3</v>
      </c>
      <c r="C38" s="69"/>
      <c r="D38" s="25"/>
      <c r="E38" s="25"/>
    </row>
    <row r="39" spans="1:5" ht="15">
      <c r="A39" s="44" t="s">
        <v>189</v>
      </c>
      <c r="B39" s="45" t="s">
        <v>3</v>
      </c>
      <c r="C39" s="74" t="s">
        <v>238</v>
      </c>
      <c r="D39" s="26" t="s">
        <v>91</v>
      </c>
      <c r="E39" s="47" t="s">
        <v>92</v>
      </c>
    </row>
    <row r="40" spans="1:5" ht="15">
      <c r="A40" s="44" t="s">
        <v>189</v>
      </c>
      <c r="B40" s="45" t="s">
        <v>3</v>
      </c>
      <c r="C40" s="73" t="s">
        <v>242</v>
      </c>
      <c r="D40" s="25" t="s">
        <v>93</v>
      </c>
      <c r="E40" s="47" t="s">
        <v>92</v>
      </c>
    </row>
    <row r="41" spans="1:5" ht="15">
      <c r="A41" s="44" t="s">
        <v>217</v>
      </c>
      <c r="B41" s="45" t="s">
        <v>188</v>
      </c>
      <c r="C41" s="74" t="s">
        <v>243</v>
      </c>
      <c r="D41" s="100" t="s">
        <v>246</v>
      </c>
      <c r="E41" s="47" t="s">
        <v>92</v>
      </c>
    </row>
    <row r="42" spans="1:5" ht="15">
      <c r="A42" s="44" t="s">
        <v>192</v>
      </c>
      <c r="B42" s="45" t="s">
        <v>3</v>
      </c>
      <c r="C42" s="74" t="s">
        <v>244</v>
      </c>
      <c r="D42" s="100" t="s">
        <v>246</v>
      </c>
      <c r="E42" s="47" t="s">
        <v>92</v>
      </c>
    </row>
    <row r="43" spans="1:5" ht="15">
      <c r="A43" s="44" t="s">
        <v>124</v>
      </c>
      <c r="B43" s="45" t="s">
        <v>2</v>
      </c>
      <c r="C43" s="74" t="s">
        <v>245</v>
      </c>
      <c r="D43" s="100" t="s">
        <v>246</v>
      </c>
      <c r="E43" s="47" t="s">
        <v>92</v>
      </c>
    </row>
    <row r="44" spans="1:5" ht="15">
      <c r="A44" s="44" t="s">
        <v>170</v>
      </c>
      <c r="B44" s="45" t="s">
        <v>3</v>
      </c>
      <c r="C44" s="75" t="s">
        <v>249</v>
      </c>
      <c r="D44" s="26" t="s">
        <v>91</v>
      </c>
      <c r="E44" s="47" t="s">
        <v>92</v>
      </c>
    </row>
    <row r="45" spans="1:5" ht="15">
      <c r="A45" s="44" t="s">
        <v>193</v>
      </c>
      <c r="B45" s="45" t="s">
        <v>3</v>
      </c>
      <c r="C45" s="98" t="s">
        <v>247</v>
      </c>
      <c r="D45" s="47" t="s">
        <v>92</v>
      </c>
      <c r="E45" s="47" t="s">
        <v>92</v>
      </c>
    </row>
    <row r="46" spans="1:5" ht="15">
      <c r="A46" s="44" t="s">
        <v>126</v>
      </c>
      <c r="B46" s="45" t="s">
        <v>2</v>
      </c>
      <c r="C46" s="98" t="s">
        <v>248</v>
      </c>
      <c r="D46" s="47" t="s">
        <v>92</v>
      </c>
      <c r="E46" s="47" t="s">
        <v>92</v>
      </c>
    </row>
    <row r="47" spans="1:5" ht="15">
      <c r="A47" s="44" t="s">
        <v>195</v>
      </c>
      <c r="B47" s="45" t="s">
        <v>3</v>
      </c>
      <c r="C47" s="104" t="s">
        <v>268</v>
      </c>
      <c r="D47" s="25" t="s">
        <v>93</v>
      </c>
      <c r="E47" s="47" t="s">
        <v>92</v>
      </c>
    </row>
    <row r="48" spans="1:5" ht="15">
      <c r="A48" s="44" t="s">
        <v>128</v>
      </c>
      <c r="B48" s="45" t="s">
        <v>2</v>
      </c>
      <c r="C48" s="104" t="s">
        <v>258</v>
      </c>
      <c r="D48" s="25" t="s">
        <v>95</v>
      </c>
      <c r="E48" s="47" t="s">
        <v>92</v>
      </c>
    </row>
    <row r="49" spans="1:5" ht="15">
      <c r="A49" s="44" t="s">
        <v>167</v>
      </c>
      <c r="B49" s="45" t="s">
        <v>3</v>
      </c>
      <c r="C49" s="70" t="s">
        <v>49</v>
      </c>
      <c r="D49" s="26" t="s">
        <v>91</v>
      </c>
      <c r="E49" s="26" t="s">
        <v>91</v>
      </c>
    </row>
    <row r="50" spans="1:5" ht="15" hidden="1">
      <c r="A50" s="44" t="s">
        <v>68</v>
      </c>
      <c r="B50" s="45" t="s">
        <v>2</v>
      </c>
      <c r="C50" s="69"/>
      <c r="D50" s="25"/>
      <c r="E50" s="25"/>
    </row>
    <row r="51" spans="1:5" ht="15">
      <c r="A51" s="44" t="s">
        <v>129</v>
      </c>
      <c r="B51" s="45" t="s">
        <v>2</v>
      </c>
      <c r="C51" s="70" t="s">
        <v>267</v>
      </c>
      <c r="D51" s="26" t="s">
        <v>91</v>
      </c>
      <c r="E51" s="26" t="s">
        <v>91</v>
      </c>
    </row>
    <row r="52" spans="1:5" ht="15">
      <c r="A52" s="44" t="s">
        <v>166</v>
      </c>
      <c r="B52" s="45" t="s">
        <v>3</v>
      </c>
      <c r="C52" s="70" t="s">
        <v>94</v>
      </c>
      <c r="D52" s="26" t="s">
        <v>91</v>
      </c>
      <c r="E52" s="26" t="s">
        <v>91</v>
      </c>
    </row>
    <row r="53" spans="1:5" ht="15" hidden="1">
      <c r="A53" s="44" t="s">
        <v>69</v>
      </c>
      <c r="B53" s="45" t="s">
        <v>3</v>
      </c>
      <c r="C53" s="76" t="s">
        <v>32</v>
      </c>
      <c r="D53" s="25"/>
      <c r="E53" s="25"/>
    </row>
    <row r="54" spans="1:5" ht="15">
      <c r="A54" s="44" t="s">
        <v>196</v>
      </c>
      <c r="B54" s="45" t="s">
        <v>3</v>
      </c>
      <c r="C54" s="101" t="s">
        <v>250</v>
      </c>
      <c r="D54" s="25" t="s">
        <v>93</v>
      </c>
      <c r="E54" s="47" t="s">
        <v>92</v>
      </c>
    </row>
    <row r="55" spans="1:5" ht="15">
      <c r="A55" s="44" t="s">
        <v>131</v>
      </c>
      <c r="B55" s="45" t="s">
        <v>2</v>
      </c>
      <c r="C55" s="101" t="s">
        <v>256</v>
      </c>
      <c r="D55" s="25" t="s">
        <v>93</v>
      </c>
      <c r="E55" s="47" t="s">
        <v>92</v>
      </c>
    </row>
    <row r="56" spans="1:5" ht="15">
      <c r="A56" s="44" t="s">
        <v>131</v>
      </c>
      <c r="B56" s="45" t="s">
        <v>2</v>
      </c>
      <c r="C56" s="70" t="s">
        <v>251</v>
      </c>
      <c r="D56" s="26" t="s">
        <v>91</v>
      </c>
      <c r="E56" s="26" t="s">
        <v>91</v>
      </c>
    </row>
    <row r="57" spans="1:5" ht="15" hidden="1">
      <c r="A57" s="44" t="s">
        <v>70</v>
      </c>
      <c r="B57" s="45" t="s">
        <v>3</v>
      </c>
      <c r="C57" s="77" t="s">
        <v>32</v>
      </c>
      <c r="D57" s="25"/>
      <c r="E57" s="25"/>
    </row>
    <row r="58" spans="1:5" ht="15" hidden="1">
      <c r="A58" s="44" t="s">
        <v>71</v>
      </c>
      <c r="B58" s="45" t="s">
        <v>2</v>
      </c>
      <c r="C58" s="69"/>
      <c r="D58" s="25"/>
      <c r="E58" s="25"/>
    </row>
    <row r="59" spans="1:5" ht="15" hidden="1">
      <c r="A59" s="44" t="s">
        <v>33</v>
      </c>
      <c r="B59" s="45" t="s">
        <v>3</v>
      </c>
      <c r="C59" s="27" t="s">
        <v>32</v>
      </c>
      <c r="D59" s="25"/>
      <c r="E59" s="25"/>
    </row>
    <row r="60" spans="1:5" ht="15">
      <c r="A60" s="44" t="s">
        <v>197</v>
      </c>
      <c r="B60" s="45" t="s">
        <v>3</v>
      </c>
      <c r="C60" s="102" t="s">
        <v>253</v>
      </c>
      <c r="D60" s="26" t="s">
        <v>233</v>
      </c>
      <c r="E60" s="47" t="s">
        <v>92</v>
      </c>
    </row>
    <row r="61" spans="1:5" ht="15">
      <c r="A61" s="44" t="s">
        <v>132</v>
      </c>
      <c r="B61" s="45" t="s">
        <v>2</v>
      </c>
      <c r="C61" s="70" t="s">
        <v>252</v>
      </c>
      <c r="D61" s="26" t="s">
        <v>91</v>
      </c>
      <c r="E61" s="26" t="s">
        <v>91</v>
      </c>
    </row>
    <row r="62" spans="1:5" ht="15">
      <c r="A62" s="67" t="s">
        <v>198</v>
      </c>
      <c r="B62" s="68" t="s">
        <v>3</v>
      </c>
      <c r="C62" s="101" t="s">
        <v>254</v>
      </c>
      <c r="D62" s="25" t="s">
        <v>93</v>
      </c>
      <c r="E62" s="47" t="s">
        <v>92</v>
      </c>
    </row>
    <row r="63" spans="1:5" ht="15">
      <c r="A63" s="67" t="s">
        <v>133</v>
      </c>
      <c r="B63" s="68" t="s">
        <v>2</v>
      </c>
      <c r="C63" s="103" t="s">
        <v>257</v>
      </c>
      <c r="D63" s="25" t="s">
        <v>93</v>
      </c>
      <c r="E63" s="47" t="s">
        <v>92</v>
      </c>
    </row>
    <row r="64" spans="1:5" ht="15.75" thickBot="1">
      <c r="A64" s="80" t="s">
        <v>134</v>
      </c>
      <c r="B64" s="81" t="s">
        <v>2</v>
      </c>
      <c r="C64" s="82" t="s">
        <v>87</v>
      </c>
      <c r="D64" s="83" t="s">
        <v>91</v>
      </c>
      <c r="E64" s="83" t="s">
        <v>91</v>
      </c>
    </row>
    <row r="66" ht="15">
      <c r="A66" s="1" t="s">
        <v>106</v>
      </c>
    </row>
    <row r="67" spans="1:3" ht="15">
      <c r="A67" s="51" t="s">
        <v>96</v>
      </c>
      <c r="C67" s="41" t="s">
        <v>97</v>
      </c>
    </row>
    <row r="68" spans="1:3" ht="15">
      <c r="A68" s="51" t="s">
        <v>98</v>
      </c>
      <c r="C68" s="41" t="s">
        <v>104</v>
      </c>
    </row>
    <row r="69" spans="1:3" ht="15">
      <c r="A69" s="51" t="s">
        <v>99</v>
      </c>
      <c r="C69" s="41" t="s">
        <v>105</v>
      </c>
    </row>
    <row r="70" spans="1:3" ht="15">
      <c r="A70" s="51" t="s">
        <v>100</v>
      </c>
      <c r="C70" s="41" t="s">
        <v>103</v>
      </c>
    </row>
    <row r="71" spans="1:3" ht="15">
      <c r="A71" s="51" t="s">
        <v>101</v>
      </c>
      <c r="C71" s="41" t="s">
        <v>102</v>
      </c>
    </row>
    <row r="73" ht="15">
      <c r="A73" s="78" t="s">
        <v>255</v>
      </c>
    </row>
    <row r="75" ht="15">
      <c r="A75" t="s">
        <v>176</v>
      </c>
    </row>
    <row r="76" ht="15">
      <c r="A76" t="s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2018-02-08T13:52:54Z</cp:lastPrinted>
  <dcterms:created xsi:type="dcterms:W3CDTF">2013-12-10T16:59:53Z</dcterms:created>
  <dcterms:modified xsi:type="dcterms:W3CDTF">2018-04-05T17:09:25Z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